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charts/chart5.xml" ContentType="application/vnd.openxmlformats-officedocument.drawingml.chart+xml"/>
  <Override PartName="/xl/drawings/drawing5.xml" ContentType="application/vnd.openxmlformats-officedocument.drawing+xml"/>
  <Override PartName="/xl/charts/chart6.xml" ContentType="application/vnd.openxmlformats-officedocument.drawingml.chart+xml"/>
  <Override PartName="/xl/drawings/drawing6.xml" ContentType="application/vnd.openxmlformats-officedocument.drawing+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7.xml" ContentType="application/vnd.openxmlformats-officedocument.drawing+xml"/>
  <Override PartName="/xl/charts/chart10.xml" ContentType="application/vnd.openxmlformats-officedocument.drawingml.chart+xml"/>
  <Override PartName="/xl/drawings/drawing8.xml" ContentType="application/vnd.openxmlformats-officedocument.drawing+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E:\KINGSTON-2\PUBLICACIONES\2018\Dossier-Quinto Sol\Versiones Art Paula\Versiòn Final\"/>
    </mc:Choice>
  </mc:AlternateContent>
  <bookViews>
    <workbookView xWindow="480" yWindow="345" windowWidth="19875" windowHeight="7725" activeTab="7"/>
  </bookViews>
  <sheets>
    <sheet name="Gráfico 1" sheetId="8" r:id="rId1"/>
    <sheet name="Gráfico 2" sheetId="2" r:id="rId2"/>
    <sheet name="Gráfico 3" sheetId="11" r:id="rId3"/>
    <sheet name="Gráficos 4 y 5" sheetId="1" r:id="rId4"/>
    <sheet name="Gráfico 6" sheetId="12" r:id="rId5"/>
    <sheet name="Gráficos 7 y 8" sheetId="6" r:id="rId6"/>
    <sheet name="Gráfico 9" sheetId="9" r:id="rId7"/>
    <sheet name="Gráficos 10, 11 y 12" sheetId="10" r:id="rId8"/>
  </sheets>
  <externalReferences>
    <externalReference r:id="rId9"/>
  </externalReferences>
  <calcPr calcId="152511"/>
</workbook>
</file>

<file path=xl/calcChain.xml><?xml version="1.0" encoding="utf-8"?>
<calcChain xmlns="http://schemas.openxmlformats.org/spreadsheetml/2006/main">
  <c r="D7" i="12" l="1"/>
  <c r="C7" i="12"/>
  <c r="B7" i="12"/>
  <c r="D10" i="11"/>
  <c r="B10" i="11"/>
  <c r="E9" i="11"/>
  <c r="E8" i="11"/>
  <c r="E10" i="11" s="1"/>
  <c r="E7" i="11"/>
  <c r="E6" i="11"/>
  <c r="M35" i="10" l="1"/>
  <c r="L14" i="10"/>
  <c r="L15" i="10" s="1"/>
  <c r="L16" i="10" s="1"/>
  <c r="L17" i="10" s="1"/>
  <c r="L18" i="10" s="1"/>
  <c r="L19" i="10" s="1"/>
  <c r="L20" i="10" s="1"/>
  <c r="L21" i="10" s="1"/>
  <c r="L22" i="10" s="1"/>
  <c r="L23" i="10" s="1"/>
  <c r="L24" i="10" s="1"/>
  <c r="L25" i="10" s="1"/>
  <c r="L26" i="10" s="1"/>
  <c r="L27" i="10" s="1"/>
  <c r="L28" i="10" s="1"/>
  <c r="L29" i="10" s="1"/>
  <c r="L30" i="10" s="1"/>
  <c r="L31" i="10" s="1"/>
  <c r="L32" i="10" s="1"/>
  <c r="L33" i="10" s="1"/>
  <c r="L34" i="10" s="1"/>
  <c r="B53" i="10"/>
  <c r="A32" i="10"/>
  <c r="A33" i="10" s="1"/>
  <c r="A34" i="10" s="1"/>
  <c r="A35" i="10" s="1"/>
  <c r="A36" i="10" s="1"/>
  <c r="A37" i="10" s="1"/>
  <c r="A38" i="10" s="1"/>
  <c r="A39" i="10" s="1"/>
  <c r="A40" i="10" s="1"/>
  <c r="A41" i="10" s="1"/>
  <c r="A42" i="10" s="1"/>
  <c r="A43" i="10" s="1"/>
  <c r="A44" i="10" s="1"/>
  <c r="A45" i="10" s="1"/>
  <c r="A46" i="10" s="1"/>
  <c r="A47" i="10" s="1"/>
  <c r="A48" i="10" s="1"/>
  <c r="A49" i="10" s="1"/>
  <c r="A50" i="10" s="1"/>
  <c r="A51" i="10" s="1"/>
  <c r="A52" i="10" s="1"/>
  <c r="A6" i="10"/>
  <c r="A7" i="10" s="1"/>
  <c r="A8" i="10" s="1"/>
  <c r="A9" i="10" s="1"/>
  <c r="A10" i="10" s="1"/>
  <c r="A11" i="10" s="1"/>
  <c r="A12" i="10" s="1"/>
  <c r="A13" i="10" s="1"/>
  <c r="A14" i="10" s="1"/>
  <c r="A15" i="10" s="1"/>
  <c r="A16" i="10" s="1"/>
  <c r="A17" i="10" s="1"/>
  <c r="A18" i="10" s="1"/>
  <c r="A19" i="10" s="1"/>
  <c r="A20" i="10" s="1"/>
  <c r="A21" i="10" s="1"/>
  <c r="A22" i="10" s="1"/>
  <c r="A23" i="10" s="1"/>
  <c r="A24" i="10" s="1"/>
  <c r="A25" i="10" s="1"/>
  <c r="A26" i="10" s="1"/>
  <c r="C4" i="9" l="1"/>
  <c r="C6" i="9"/>
  <c r="C8" i="9"/>
  <c r="C11" i="9"/>
  <c r="C12" i="9"/>
  <c r="C13" i="9"/>
  <c r="C14" i="9"/>
  <c r="C15" i="9"/>
  <c r="C16" i="9"/>
  <c r="C17" i="9"/>
  <c r="C19" i="9"/>
  <c r="C20" i="9"/>
  <c r="C21" i="9"/>
  <c r="C22" i="9"/>
  <c r="C3" i="9"/>
  <c r="B25" i="9"/>
  <c r="A4" i="9"/>
  <c r="A5" i="9" s="1"/>
  <c r="A6" i="9" s="1"/>
  <c r="A7" i="9" s="1"/>
  <c r="A8" i="9" s="1"/>
  <c r="A9" i="9" s="1"/>
  <c r="A10" i="9" s="1"/>
  <c r="A11" i="9" s="1"/>
  <c r="A12" i="9" s="1"/>
  <c r="A13" i="9" s="1"/>
  <c r="A14" i="9" s="1"/>
  <c r="A15" i="9" s="1"/>
  <c r="A16" i="9" s="1"/>
  <c r="A17" i="9" s="1"/>
  <c r="A18" i="9" s="1"/>
  <c r="A19" i="9" s="1"/>
  <c r="A20" i="9" s="1"/>
  <c r="A21" i="9" s="1"/>
  <c r="A22" i="9" s="1"/>
  <c r="A23" i="9" s="1"/>
  <c r="A24" i="9" s="1"/>
  <c r="Y11" i="6"/>
  <c r="Y10" i="6"/>
  <c r="Y4" i="6"/>
  <c r="Y3" i="6"/>
  <c r="K27" i="6"/>
  <c r="J27" i="6"/>
  <c r="G27" i="6"/>
  <c r="D27" i="6"/>
  <c r="C25" i="9" l="1"/>
  <c r="F26" i="6" l="1"/>
  <c r="L25" i="6"/>
  <c r="F25" i="6"/>
  <c r="L24" i="6"/>
  <c r="F24" i="6"/>
  <c r="F23" i="6"/>
  <c r="L22" i="6"/>
  <c r="F22" i="6"/>
  <c r="F21" i="6"/>
  <c r="L19" i="6"/>
  <c r="F19" i="6"/>
  <c r="I17" i="6"/>
  <c r="F17" i="6"/>
  <c r="C17" i="6"/>
  <c r="F16" i="6"/>
  <c r="C16" i="6"/>
  <c r="F15" i="6"/>
  <c r="C15" i="6"/>
  <c r="L14" i="6"/>
  <c r="F14" i="6"/>
  <c r="C14" i="6"/>
  <c r="L13" i="6"/>
  <c r="I13" i="6"/>
  <c r="F13" i="6"/>
  <c r="C13" i="6"/>
  <c r="I12" i="6"/>
  <c r="F12" i="6"/>
  <c r="C12" i="6"/>
  <c r="I11" i="6"/>
  <c r="F11" i="6"/>
  <c r="I10" i="6"/>
  <c r="C10" i="6"/>
  <c r="I9" i="6"/>
  <c r="F9" i="6"/>
  <c r="I8" i="6"/>
  <c r="F8" i="6"/>
  <c r="F7" i="6"/>
  <c r="I6" i="6"/>
  <c r="A6" i="6"/>
  <c r="A7" i="6" s="1"/>
  <c r="A8" i="6" s="1"/>
  <c r="A9" i="6" s="1"/>
  <c r="A10" i="6" s="1"/>
  <c r="A11" i="6" s="1"/>
  <c r="A12" i="6" s="1"/>
  <c r="A13" i="6" s="1"/>
  <c r="A14" i="6" s="1"/>
  <c r="A15" i="6" s="1"/>
  <c r="A16" i="6" s="1"/>
  <c r="A17" i="6" s="1"/>
  <c r="A18" i="6" s="1"/>
  <c r="A19" i="6" s="1"/>
  <c r="A21" i="6" s="1"/>
  <c r="A22" i="6" s="1"/>
  <c r="A23" i="6" s="1"/>
  <c r="A24" i="6" s="1"/>
  <c r="A25" i="6" s="1"/>
  <c r="A26" i="6" s="1"/>
  <c r="F5" i="6"/>
  <c r="A5" i="6"/>
  <c r="I4" i="6"/>
  <c r="F27" i="6" l="1"/>
  <c r="C27" i="6"/>
  <c r="I27" i="6"/>
  <c r="G27" i="2" l="1"/>
  <c r="E27" i="2"/>
  <c r="D27" i="2"/>
  <c r="B27" i="2"/>
  <c r="C26" i="2"/>
  <c r="C25" i="2"/>
  <c r="C24" i="2"/>
  <c r="C23" i="2"/>
  <c r="C22" i="2"/>
  <c r="C21" i="2"/>
  <c r="C20" i="2"/>
  <c r="C19" i="2"/>
  <c r="C18" i="2"/>
  <c r="C17" i="2"/>
  <c r="C16" i="2"/>
  <c r="C15" i="2"/>
  <c r="F14" i="2"/>
  <c r="C14" i="2"/>
  <c r="F13" i="2"/>
  <c r="C13" i="2"/>
  <c r="F12" i="2"/>
  <c r="C12" i="2"/>
  <c r="F11" i="2"/>
  <c r="C11" i="2"/>
  <c r="F10" i="2"/>
  <c r="C10" i="2"/>
  <c r="F9" i="2"/>
  <c r="C9" i="2"/>
  <c r="F8" i="2"/>
  <c r="C8" i="2"/>
  <c r="F7" i="2"/>
  <c r="C7" i="2"/>
  <c r="F6" i="2"/>
  <c r="C6" i="2"/>
  <c r="A6" i="2"/>
  <c r="A7" i="2" s="1"/>
  <c r="A8" i="2" s="1"/>
  <c r="A9" i="2" s="1"/>
  <c r="A10" i="2" s="1"/>
  <c r="A11" i="2" s="1"/>
  <c r="A12" i="2" s="1"/>
  <c r="A13" i="2" s="1"/>
  <c r="A14" i="2" s="1"/>
  <c r="A15" i="2" s="1"/>
  <c r="A16" i="2" s="1"/>
  <c r="A17" i="2" s="1"/>
  <c r="A18" i="2" s="1"/>
  <c r="A19" i="2" s="1"/>
  <c r="A20" i="2" s="1"/>
  <c r="A21" i="2" s="1"/>
  <c r="A22" i="2" s="1"/>
  <c r="A23" i="2" s="1"/>
  <c r="A24" i="2" s="1"/>
  <c r="A25" i="2" s="1"/>
  <c r="A26" i="2" s="1"/>
  <c r="F5" i="2"/>
  <c r="C5" i="2"/>
  <c r="C27" i="2" l="1"/>
  <c r="F27" i="2"/>
  <c r="U5" i="1" l="1"/>
  <c r="U6" i="1"/>
  <c r="U7" i="1"/>
  <c r="U8" i="1"/>
  <c r="U9" i="1"/>
  <c r="U10" i="1"/>
  <c r="U11" i="1"/>
  <c r="U12" i="1"/>
  <c r="U13" i="1"/>
  <c r="U14" i="1"/>
  <c r="U15" i="1"/>
  <c r="U16" i="1"/>
  <c r="U17" i="1"/>
  <c r="U18" i="1"/>
  <c r="U19" i="1"/>
  <c r="U20" i="1"/>
  <c r="U21" i="1"/>
  <c r="U22" i="1"/>
  <c r="U23" i="1"/>
  <c r="U24" i="1"/>
  <c r="U25" i="1"/>
  <c r="U4" i="1"/>
  <c r="T6" i="1"/>
  <c r="T7" i="1"/>
  <c r="T8" i="1"/>
  <c r="T9" i="1"/>
  <c r="T10" i="1"/>
  <c r="T11" i="1"/>
  <c r="T12" i="1"/>
  <c r="T13" i="1"/>
  <c r="T14" i="1"/>
  <c r="T15" i="1"/>
  <c r="T16" i="1"/>
  <c r="T17" i="1"/>
  <c r="T18" i="1"/>
  <c r="T19" i="1"/>
  <c r="T20" i="1"/>
  <c r="T21" i="1"/>
  <c r="T22" i="1"/>
  <c r="T23" i="1"/>
  <c r="T24" i="1"/>
  <c r="T25" i="1"/>
  <c r="T5" i="1"/>
  <c r="T4" i="1"/>
  <c r="O5" i="1"/>
  <c r="O6" i="1" s="1"/>
  <c r="O7" i="1" s="1"/>
  <c r="O8" i="1" s="1"/>
  <c r="O9" i="1" s="1"/>
  <c r="O10" i="1" s="1"/>
  <c r="O11" i="1" s="1"/>
  <c r="O12" i="1" s="1"/>
  <c r="O13" i="1" s="1"/>
  <c r="O14" i="1" s="1"/>
  <c r="O15" i="1" s="1"/>
  <c r="O16" i="1" s="1"/>
  <c r="O17" i="1" s="1"/>
  <c r="O18" i="1" s="1"/>
  <c r="O19" i="1" s="1"/>
  <c r="O20" i="1" s="1"/>
  <c r="O21" i="1" s="1"/>
  <c r="O22" i="1" s="1"/>
  <c r="O23" i="1" s="1"/>
  <c r="O24" i="1" s="1"/>
  <c r="O25" i="1" s="1"/>
</calcChain>
</file>

<file path=xl/sharedStrings.xml><?xml version="1.0" encoding="utf-8"?>
<sst xmlns="http://schemas.openxmlformats.org/spreadsheetml/2006/main" count="137" uniqueCount="57">
  <si>
    <t>Año</t>
  </si>
  <si>
    <t>Antonio</t>
  </si>
  <si>
    <t>Mariano</t>
  </si>
  <si>
    <t>Juan Ant°</t>
  </si>
  <si>
    <t>La Santos</t>
  </si>
  <si>
    <t>Promedio</t>
  </si>
  <si>
    <t>$</t>
  </si>
  <si>
    <t>Total</t>
  </si>
  <si>
    <t>Gratificaciones a criados por mes (equivalente a $ plata de 8 reales)</t>
  </si>
  <si>
    <t>Composición de las gratificaciones mensuales pagadas a criados (en efectivo, ropa y medicamentos)</t>
  </si>
  <si>
    <t>*Sin La Santos</t>
  </si>
  <si>
    <t>Composición de las gratificaciones mensuales pagadas a Hermanos (en efectivo, ropa y medicamentos)</t>
  </si>
  <si>
    <t>Fray Plácido</t>
  </si>
  <si>
    <t xml:space="preserve">Fray Norberto </t>
  </si>
  <si>
    <t>Rs x día</t>
  </si>
  <si>
    <t>$ por mes</t>
  </si>
  <si>
    <t>Criados</t>
  </si>
  <si>
    <t>Hermanos</t>
  </si>
  <si>
    <t>Peones</t>
  </si>
  <si>
    <t>Albañil</t>
  </si>
  <si>
    <t>Peón</t>
  </si>
  <si>
    <t>Nominal</t>
  </si>
  <si>
    <t>Real</t>
  </si>
  <si>
    <t>Barbero</t>
  </si>
  <si>
    <t>Organista</t>
  </si>
  <si>
    <r>
      <rPr>
        <b/>
        <sz val="10"/>
        <color theme="1"/>
        <rFont val="Calibri"/>
        <family val="2"/>
        <scheme val="minor"/>
      </rPr>
      <t>Fuente.</t>
    </r>
    <r>
      <rPr>
        <sz val="10"/>
        <color theme="1"/>
        <rFont val="Calibri"/>
        <family val="2"/>
        <scheme val="minor"/>
      </rPr>
      <t xml:space="preserve"> Archivo Dominicano de Tucumán. Primeros Libros de Procura. Lules y San Miguel. Tomo I  (1781 – 1876)</t>
    </r>
  </si>
  <si>
    <t>Concepto</t>
  </si>
  <si>
    <t>Ropa</t>
  </si>
  <si>
    <t>Efectivo</t>
  </si>
  <si>
    <t>Juan Antonio</t>
  </si>
  <si>
    <t>Promedio Gral</t>
  </si>
  <si>
    <t>Ropa + Medicamentos</t>
  </si>
  <si>
    <t>Promedios Periodo</t>
  </si>
  <si>
    <t>Años</t>
  </si>
  <si>
    <t>Alimentos</t>
  </si>
  <si>
    <t>TOTAL</t>
  </si>
  <si>
    <t>Fuente. Archivo Dominicano de Tucumán. Primeros Libros de Procura. Lules y San Miguel. Tomo I  (1781 – 1876)</t>
  </si>
  <si>
    <t>E</t>
  </si>
  <si>
    <t>R + M</t>
  </si>
  <si>
    <t>E= efectivo                                R + M = ropa y medicamentos               Total= efectivo + ropa + medicamentos</t>
  </si>
  <si>
    <t>corregidos los reales</t>
  </si>
  <si>
    <t>Ropa + medic.</t>
  </si>
  <si>
    <t>Ropa+Medic.</t>
  </si>
  <si>
    <t xml:space="preserve">                            </t>
  </si>
  <si>
    <t>Ropa+Med</t>
  </si>
  <si>
    <t>Alim.</t>
  </si>
  <si>
    <r>
      <t>Gráfico 1</t>
    </r>
    <r>
      <rPr>
        <sz val="12"/>
        <color theme="1"/>
        <rFont val="Times New Roman"/>
        <family val="1"/>
      </rPr>
      <t>. Retribución media mensual según ocupación (1812-1833</t>
    </r>
  </si>
  <si>
    <t xml:space="preserve">Gráfico 2. Evolución de las retribuciones percibidas por Fray Plácido 
(promedios mensuales en pesos plata de ocho reales) 
Gráfico 2. Evolución de las retribuciones percibidas por Fray Plácido 
(promedios mensuales en pesos plata de ocho reales) 
</t>
  </si>
  <si>
    <r>
      <t>Gráfico 3</t>
    </r>
    <r>
      <rPr>
        <sz val="12"/>
        <color theme="1"/>
        <rFont val="Times New Roman"/>
        <family val="1"/>
      </rPr>
      <t>. Composición de los ingresos de Fray Plácido</t>
    </r>
  </si>
  <si>
    <t>Gráfico 4. Promedio por año de las Retribuciones mensuales a criados (pesos plata)</t>
  </si>
  <si>
    <t>Gráfico 5. Evolución de las retribuciones a criados según sexo</t>
  </si>
  <si>
    <t xml:space="preserve">Gráfico 6. Composición de las retribuciones de los criados </t>
  </si>
  <si>
    <t>Gráficos 7 y 8. Composición proporcional de las retribuciones de criados según sexo</t>
  </si>
  <si>
    <t>Gráfico 9. Evolución de salarios mensuales promedio de peones</t>
  </si>
  <si>
    <t>Gráfico 12. Ingreso nominal y real de los peones</t>
  </si>
  <si>
    <t>Gráfico 10. Ingreso nominal y real de los criados</t>
  </si>
  <si>
    <t>Gráfico 11. Ingreso nominal y real de los hermanos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</si>
</sst>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8" x14ac:knownFonts="1">
    <font>
      <sz val="11"/>
      <color theme="1"/>
      <name val="Calibri"/>
      <family val="2"/>
      <scheme val="minor"/>
    </font>
    <font>
      <b/>
      <sz val="11"/>
      <color theme="1"/>
      <name val="Calibri"/>
      <family val="2"/>
      <scheme val="minor"/>
    </font>
    <font>
      <b/>
      <sz val="12"/>
      <color theme="1"/>
      <name val="Calibri"/>
      <family val="2"/>
      <scheme val="minor"/>
    </font>
    <font>
      <b/>
      <sz val="10"/>
      <color theme="1"/>
      <name val="Calibri"/>
      <family val="2"/>
      <scheme val="minor"/>
    </font>
    <font>
      <b/>
      <sz val="11"/>
      <name val="Calibri"/>
      <family val="2"/>
      <scheme val="minor"/>
    </font>
    <font>
      <sz val="10"/>
      <color theme="1"/>
      <name val="Calibri"/>
      <family val="2"/>
      <scheme val="minor"/>
    </font>
    <font>
      <b/>
      <sz val="12"/>
      <color theme="1"/>
      <name val="Times New Roman"/>
      <family val="1"/>
    </font>
    <font>
      <sz val="12"/>
      <color theme="1"/>
      <name val="Times New Roman"/>
      <family val="1"/>
    </font>
  </fonts>
  <fills count="7">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0" tint="-0.249977111117893"/>
        <bgColor indexed="64"/>
      </patternFill>
    </fill>
    <fill>
      <patternFill patternType="solid">
        <fgColor rgb="FFFFFF00"/>
        <bgColor indexed="64"/>
      </patternFill>
    </fill>
    <fill>
      <patternFill patternType="solid">
        <fgColor theme="0" tint="-0.14999847407452621"/>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108">
    <xf numFmtId="0" fontId="0" fillId="0" borderId="0" xfId="0"/>
    <xf numFmtId="0" fontId="0" fillId="0" borderId="0" xfId="0" applyAlignment="1">
      <alignment horizontal="center"/>
    </xf>
    <xf numFmtId="0" fontId="1" fillId="0" borderId="1" xfId="0" applyFont="1" applyBorder="1" applyAlignment="1">
      <alignment horizontal="center"/>
    </xf>
    <xf numFmtId="0" fontId="0" fillId="0" borderId="1" xfId="0" applyBorder="1" applyAlignment="1">
      <alignment horizontal="center"/>
    </xf>
    <xf numFmtId="0" fontId="1" fillId="0" borderId="1" xfId="0" applyFont="1" applyFill="1" applyBorder="1" applyAlignment="1">
      <alignment horizontal="center"/>
    </xf>
    <xf numFmtId="0" fontId="3" fillId="0" borderId="1" xfId="0" applyFont="1" applyBorder="1" applyAlignment="1">
      <alignment horizontal="center"/>
    </xf>
    <xf numFmtId="0" fontId="0" fillId="0" borderId="1" xfId="0" applyFill="1" applyBorder="1" applyAlignment="1">
      <alignment horizontal="center"/>
    </xf>
    <xf numFmtId="2" fontId="0" fillId="0" borderId="1" xfId="0" applyNumberFormat="1" applyBorder="1" applyAlignment="1">
      <alignment horizontal="center"/>
    </xf>
    <xf numFmtId="0" fontId="3" fillId="2" borderId="1" xfId="0" applyFont="1" applyFill="1" applyBorder="1" applyAlignment="1">
      <alignment horizontal="center"/>
    </xf>
    <xf numFmtId="0" fontId="0" fillId="2" borderId="1" xfId="0" applyFill="1" applyBorder="1" applyAlignment="1">
      <alignment horizontal="center"/>
    </xf>
    <xf numFmtId="0" fontId="0" fillId="3" borderId="1" xfId="0" applyFill="1" applyBorder="1" applyAlignment="1">
      <alignment horizontal="center"/>
    </xf>
    <xf numFmtId="0" fontId="0" fillId="4" borderId="1" xfId="0" applyFill="1" applyBorder="1" applyAlignment="1">
      <alignment horizontal="center"/>
    </xf>
    <xf numFmtId="2" fontId="0" fillId="3" borderId="1" xfId="0" applyNumberFormat="1" applyFill="1" applyBorder="1" applyAlignment="1">
      <alignment horizontal="center"/>
    </xf>
    <xf numFmtId="0" fontId="4" fillId="0" borderId="3" xfId="0" applyFont="1" applyBorder="1" applyAlignment="1">
      <alignment horizontal="center"/>
    </xf>
    <xf numFmtId="0" fontId="4" fillId="0" borderId="1" xfId="0" applyFont="1" applyBorder="1" applyAlignment="1">
      <alignment horizontal="center"/>
    </xf>
    <xf numFmtId="0" fontId="1" fillId="0" borderId="2" xfId="0" applyFont="1" applyBorder="1" applyAlignment="1">
      <alignment horizontal="center"/>
    </xf>
    <xf numFmtId="0" fontId="0" fillId="0" borderId="2" xfId="0" applyBorder="1" applyAlignment="1">
      <alignment horizontal="center"/>
    </xf>
    <xf numFmtId="0" fontId="0" fillId="0" borderId="3" xfId="0" applyBorder="1" applyAlignment="1">
      <alignment horizontal="center"/>
    </xf>
    <xf numFmtId="0" fontId="1" fillId="0" borderId="2" xfId="0" applyFont="1" applyBorder="1" applyAlignment="1">
      <alignment horizontal="center" vertical="center"/>
    </xf>
    <xf numFmtId="0" fontId="1" fillId="0" borderId="1" xfId="0" applyFont="1" applyBorder="1" applyAlignment="1">
      <alignment horizontal="center"/>
    </xf>
    <xf numFmtId="0" fontId="1" fillId="0" borderId="8" xfId="0" applyFont="1" applyFill="1" applyBorder="1" applyAlignment="1">
      <alignment horizontal="center"/>
    </xf>
    <xf numFmtId="0" fontId="5" fillId="0" borderId="1" xfId="0" applyFont="1" applyBorder="1" applyAlignment="1">
      <alignment horizontal="center"/>
    </xf>
    <xf numFmtId="0" fontId="0" fillId="0" borderId="1" xfId="0" applyBorder="1"/>
    <xf numFmtId="2" fontId="0" fillId="0" borderId="0" xfId="0" applyNumberFormat="1"/>
    <xf numFmtId="0" fontId="0" fillId="0" borderId="1" xfId="0" applyBorder="1" applyAlignment="1">
      <alignment horizontal="left"/>
    </xf>
    <xf numFmtId="2" fontId="0" fillId="0" borderId="1" xfId="0" applyNumberFormat="1" applyBorder="1"/>
    <xf numFmtId="0" fontId="1" fillId="0" borderId="1" xfId="0" applyFont="1" applyBorder="1" applyAlignment="1">
      <alignment horizontal="left"/>
    </xf>
    <xf numFmtId="0" fontId="1" fillId="0" borderId="1" xfId="0" applyFont="1" applyBorder="1"/>
    <xf numFmtId="2" fontId="1" fillId="0" borderId="1" xfId="0" applyNumberFormat="1" applyFont="1" applyBorder="1"/>
    <xf numFmtId="2" fontId="1" fillId="0" borderId="1" xfId="0" applyNumberFormat="1" applyFont="1" applyBorder="1" applyAlignment="1">
      <alignment horizontal="center"/>
    </xf>
    <xf numFmtId="164" fontId="0" fillId="0" borderId="1" xfId="0" applyNumberFormat="1" applyBorder="1" applyAlignment="1">
      <alignment horizontal="center"/>
    </xf>
    <xf numFmtId="0" fontId="0" fillId="0" borderId="0" xfId="0" applyBorder="1" applyAlignment="1">
      <alignment horizontal="center"/>
    </xf>
    <xf numFmtId="0" fontId="0" fillId="0" borderId="0" xfId="0" applyBorder="1"/>
    <xf numFmtId="0" fontId="0" fillId="0" borderId="0" xfId="0" applyBorder="1" applyAlignment="1">
      <alignment horizontal="left"/>
    </xf>
    <xf numFmtId="0" fontId="1" fillId="0" borderId="0" xfId="0" applyFont="1" applyBorder="1" applyAlignment="1">
      <alignment horizontal="left"/>
    </xf>
    <xf numFmtId="2" fontId="1" fillId="5" borderId="1" xfId="0" applyNumberFormat="1" applyFont="1" applyFill="1" applyBorder="1" applyAlignment="1">
      <alignment horizontal="center"/>
    </xf>
    <xf numFmtId="0" fontId="5" fillId="0" borderId="3" xfId="0" applyFont="1" applyBorder="1" applyAlignment="1">
      <alignment horizontal="center"/>
    </xf>
    <xf numFmtId="0" fontId="1" fillId="0" borderId="1" xfId="0" applyFont="1" applyBorder="1" applyAlignment="1">
      <alignment horizontal="center" vertical="center"/>
    </xf>
    <xf numFmtId="2" fontId="4" fillId="0" borderId="1" xfId="0" applyNumberFormat="1" applyFont="1" applyFill="1" applyBorder="1" applyAlignment="1">
      <alignment horizontal="center"/>
    </xf>
    <xf numFmtId="164" fontId="0" fillId="0" borderId="3" xfId="0" applyNumberFormat="1" applyBorder="1" applyAlignment="1">
      <alignment horizontal="center"/>
    </xf>
    <xf numFmtId="0" fontId="0" fillId="0" borderId="3" xfId="0" applyFill="1" applyBorder="1" applyAlignment="1">
      <alignment horizontal="center"/>
    </xf>
    <xf numFmtId="0" fontId="0" fillId="0" borderId="2" xfId="0" applyFill="1" applyBorder="1" applyAlignment="1">
      <alignment horizontal="center"/>
    </xf>
    <xf numFmtId="164" fontId="0" fillId="3" borderId="1" xfId="0" applyNumberFormat="1" applyFill="1" applyBorder="1" applyAlignment="1">
      <alignment horizontal="center"/>
    </xf>
    <xf numFmtId="164" fontId="0" fillId="2" borderId="1" xfId="0" applyNumberFormat="1" applyFill="1" applyBorder="1" applyAlignment="1">
      <alignment horizontal="center"/>
    </xf>
    <xf numFmtId="164" fontId="0" fillId="0" borderId="1" xfId="0" applyNumberFormat="1" applyFill="1" applyBorder="1" applyAlignment="1">
      <alignment horizontal="center"/>
    </xf>
    <xf numFmtId="164" fontId="0" fillId="4" borderId="1" xfId="0" applyNumberFormat="1" applyFill="1" applyBorder="1" applyAlignment="1">
      <alignment horizontal="center"/>
    </xf>
    <xf numFmtId="0" fontId="3" fillId="4" borderId="1" xfId="0" applyFont="1" applyFill="1" applyBorder="1" applyAlignment="1">
      <alignment horizontal="center"/>
    </xf>
    <xf numFmtId="0" fontId="0" fillId="0" borderId="0" xfId="0" applyBorder="1" applyAlignment="1"/>
    <xf numFmtId="2" fontId="4" fillId="0" borderId="1" xfId="0" applyNumberFormat="1" applyFont="1" applyBorder="1" applyAlignment="1">
      <alignment horizontal="center"/>
    </xf>
    <xf numFmtId="164" fontId="0" fillId="0" borderId="1" xfId="0" applyNumberFormat="1" applyBorder="1"/>
    <xf numFmtId="0" fontId="0" fillId="0" borderId="0" xfId="0" applyAlignment="1">
      <alignment horizontal="center"/>
    </xf>
    <xf numFmtId="2" fontId="4" fillId="0" borderId="1" xfId="0" applyNumberFormat="1" applyFont="1" applyBorder="1" applyAlignment="1">
      <alignment horizontal="center"/>
    </xf>
    <xf numFmtId="0" fontId="1" fillId="0" borderId="1" xfId="0" applyFont="1" applyBorder="1" applyAlignment="1">
      <alignment horizontal="center"/>
    </xf>
    <xf numFmtId="2" fontId="4" fillId="0" borderId="1" xfId="0" applyNumberFormat="1" applyFont="1" applyBorder="1" applyAlignment="1">
      <alignment horizontal="center"/>
    </xf>
    <xf numFmtId="164" fontId="1" fillId="0" borderId="1" xfId="0" applyNumberFormat="1" applyFont="1" applyBorder="1" applyAlignment="1">
      <alignment horizontal="center"/>
    </xf>
    <xf numFmtId="0" fontId="0" fillId="0" borderId="0" xfId="0" applyAlignment="1">
      <alignment horizontal="left"/>
    </xf>
    <xf numFmtId="164" fontId="0" fillId="0" borderId="0" xfId="0" applyNumberFormat="1" applyFill="1" applyBorder="1" applyAlignment="1">
      <alignment horizontal="center"/>
    </xf>
    <xf numFmtId="1" fontId="0" fillId="0" borderId="1" xfId="0" applyNumberFormat="1" applyFill="1" applyBorder="1" applyAlignment="1">
      <alignment horizontal="center"/>
    </xf>
    <xf numFmtId="1" fontId="0" fillId="0" borderId="5" xfId="0" applyNumberFormat="1" applyFill="1" applyBorder="1" applyAlignment="1">
      <alignment horizontal="left"/>
    </xf>
    <xf numFmtId="0" fontId="0" fillId="0" borderId="0" xfId="0" applyFill="1" applyBorder="1" applyAlignment="1">
      <alignment horizontal="center"/>
    </xf>
    <xf numFmtId="0" fontId="0" fillId="6" borderId="1" xfId="0" applyFill="1" applyBorder="1" applyAlignment="1">
      <alignment horizontal="center"/>
    </xf>
    <xf numFmtId="164" fontId="0" fillId="6" borderId="1" xfId="0" applyNumberFormat="1" applyFill="1" applyBorder="1" applyAlignment="1">
      <alignment horizontal="center"/>
    </xf>
    <xf numFmtId="0" fontId="5" fillId="0" borderId="0" xfId="0" applyFont="1" applyAlignment="1">
      <alignment vertical="center" wrapText="1"/>
    </xf>
    <xf numFmtId="164" fontId="0" fillId="6" borderId="2" xfId="0" applyNumberFormat="1" applyFill="1" applyBorder="1" applyAlignment="1">
      <alignment horizontal="center"/>
    </xf>
    <xf numFmtId="0" fontId="1" fillId="0" borderId="0" xfId="0" applyFont="1"/>
    <xf numFmtId="164" fontId="0" fillId="0" borderId="0" xfId="0" applyNumberFormat="1" applyBorder="1" applyAlignment="1">
      <alignment horizontal="center"/>
    </xf>
    <xf numFmtId="0" fontId="1" fillId="0" borderId="1" xfId="0" applyFont="1" applyBorder="1" applyAlignment="1">
      <alignment horizontal="center"/>
    </xf>
    <xf numFmtId="0" fontId="1" fillId="0" borderId="2"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1" xfId="0" applyFont="1" applyBorder="1" applyAlignment="1">
      <alignment horizontal="center"/>
    </xf>
    <xf numFmtId="0" fontId="2" fillId="0" borderId="5" xfId="0" applyFont="1" applyBorder="1" applyAlignment="1">
      <alignment horizontal="center"/>
    </xf>
    <xf numFmtId="0" fontId="2" fillId="0" borderId="0" xfId="0" applyFont="1" applyBorder="1" applyAlignment="1">
      <alignment horizontal="center"/>
    </xf>
    <xf numFmtId="1" fontId="1" fillId="0" borderId="1" xfId="0" applyNumberFormat="1" applyFont="1" applyFill="1" applyBorder="1" applyAlignment="1">
      <alignment horizontal="center"/>
    </xf>
    <xf numFmtId="0" fontId="5" fillId="0" borderId="4" xfId="0" applyFont="1" applyBorder="1" applyAlignment="1">
      <alignment horizontal="center"/>
    </xf>
    <xf numFmtId="0" fontId="5" fillId="0" borderId="11" xfId="0" applyFont="1" applyBorder="1" applyAlignment="1">
      <alignment horizontal="center"/>
    </xf>
    <xf numFmtId="0" fontId="5" fillId="0" borderId="12" xfId="0" applyFont="1" applyBorder="1" applyAlignment="1">
      <alignment horizontal="center"/>
    </xf>
    <xf numFmtId="0" fontId="5" fillId="5" borderId="5" xfId="0" applyFont="1" applyFill="1" applyBorder="1" applyAlignment="1">
      <alignment horizontal="center"/>
    </xf>
    <xf numFmtId="0" fontId="5" fillId="5" borderId="0" xfId="0" applyFont="1" applyFill="1" applyBorder="1" applyAlignment="1">
      <alignment horizontal="center"/>
    </xf>
    <xf numFmtId="1" fontId="1" fillId="0" borderId="4" xfId="0" applyNumberFormat="1" applyFont="1" applyFill="1" applyBorder="1" applyAlignment="1">
      <alignment horizontal="center"/>
    </xf>
    <xf numFmtId="1" fontId="1" fillId="0" borderId="12" xfId="0" applyNumberFormat="1" applyFont="1" applyFill="1" applyBorder="1" applyAlignment="1">
      <alignment horizontal="center"/>
    </xf>
    <xf numFmtId="0" fontId="0" fillId="0" borderId="0" xfId="0" applyAlignment="1">
      <alignment horizontal="center"/>
    </xf>
    <xf numFmtId="0" fontId="3" fillId="0" borderId="1" xfId="0" applyFont="1" applyBorder="1" applyAlignment="1">
      <alignment horizontal="center" vertical="center" wrapText="1"/>
    </xf>
    <xf numFmtId="0" fontId="3" fillId="0" borderId="1" xfId="0" applyNumberFormat="1" applyFont="1" applyBorder="1" applyAlignment="1">
      <alignment horizontal="center" vertical="center" wrapText="1"/>
    </xf>
    <xf numFmtId="0" fontId="0" fillId="0" borderId="10" xfId="0" applyBorder="1" applyAlignment="1">
      <alignment horizontal="center" vertical="center" wrapText="1"/>
    </xf>
    <xf numFmtId="0" fontId="0" fillId="0" borderId="13" xfId="0" applyBorder="1" applyAlignment="1">
      <alignment horizontal="center" vertical="center" wrapText="1"/>
    </xf>
    <xf numFmtId="0" fontId="0" fillId="0" borderId="14" xfId="0" applyBorder="1" applyAlignment="1">
      <alignment horizontal="center" vertical="center" wrapText="1"/>
    </xf>
    <xf numFmtId="0" fontId="0" fillId="0" borderId="9" xfId="0" applyBorder="1" applyAlignment="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6" fillId="0" borderId="0" xfId="0" applyFont="1"/>
    <xf numFmtId="0" fontId="0" fillId="0" borderId="0" xfId="0" applyAlignment="1">
      <alignment horizontal="center" wrapText="1"/>
    </xf>
    <xf numFmtId="0" fontId="1" fillId="0" borderId="0" xfId="0" applyFont="1" applyBorder="1" applyAlignment="1">
      <alignment horizontal="center"/>
    </xf>
    <xf numFmtId="2" fontId="0" fillId="0" borderId="0" xfId="0" applyNumberFormat="1" applyFill="1" applyBorder="1" applyAlignment="1">
      <alignment horizontal="center"/>
    </xf>
    <xf numFmtId="0" fontId="1" fillId="0" borderId="0" xfId="0" applyFont="1" applyFill="1" applyBorder="1" applyAlignment="1">
      <alignment horizontal="center"/>
    </xf>
    <xf numFmtId="0" fontId="1" fillId="0" borderId="0" xfId="0" applyFont="1" applyFill="1" applyBorder="1" applyAlignment="1">
      <alignment horizontal="center" vertical="center"/>
    </xf>
    <xf numFmtId="0" fontId="3" fillId="0" borderId="0" xfId="0" applyFont="1" applyFill="1" applyBorder="1" applyAlignment="1">
      <alignment horizontal="center"/>
    </xf>
    <xf numFmtId="0" fontId="0" fillId="0" borderId="0" xfId="0" applyFill="1" applyBorder="1" applyAlignment="1">
      <alignment horizontal="center"/>
    </xf>
    <xf numFmtId="0" fontId="0" fillId="0" borderId="0" xfId="0" applyFill="1" applyBorder="1" applyAlignment="1"/>
    <xf numFmtId="0" fontId="0" fillId="0" borderId="0" xfId="0" applyFill="1" applyBorder="1"/>
    <xf numFmtId="0" fontId="1" fillId="0" borderId="0" xfId="0" applyFont="1" applyBorder="1"/>
    <xf numFmtId="2" fontId="1" fillId="0" borderId="0" xfId="0" applyNumberFormat="1" applyFont="1" applyBorder="1"/>
    <xf numFmtId="164" fontId="1" fillId="0" borderId="0" xfId="0" applyNumberFormat="1" applyFont="1" applyBorder="1" applyAlignment="1">
      <alignment horizontal="center"/>
    </xf>
    <xf numFmtId="0" fontId="5" fillId="0" borderId="0" xfId="0" applyFont="1" applyBorder="1" applyAlignment="1">
      <alignment horizontal="center"/>
    </xf>
    <xf numFmtId="164" fontId="1" fillId="0" borderId="0" xfId="0" applyNumberFormat="1" applyFont="1" applyFill="1" applyBorder="1" applyAlignment="1">
      <alignment horizontal="center"/>
    </xf>
    <xf numFmtId="0" fontId="1" fillId="0" borderId="6" xfId="0" applyFont="1" applyFill="1" applyBorder="1" applyAlignment="1">
      <alignment horizontal="center"/>
    </xf>
    <xf numFmtId="0" fontId="1" fillId="0" borderId="7" xfId="0" applyFont="1" applyFill="1" applyBorder="1" applyAlignment="1">
      <alignment horizontal="center"/>
    </xf>
    <xf numFmtId="0" fontId="4" fillId="0" borderId="0" xfId="0" applyFont="1" applyFill="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barChart>
        <c:barDir val="bar"/>
        <c:grouping val="clustered"/>
        <c:varyColors val="0"/>
        <c:ser>
          <c:idx val="0"/>
          <c:order val="0"/>
          <c:invertIfNegative val="0"/>
          <c:dPt>
            <c:idx val="0"/>
            <c:invertIfNegative val="0"/>
            <c:bubble3D val="0"/>
            <c:spPr>
              <a:solidFill>
                <a:schemeClr val="tx1">
                  <a:lumMod val="95000"/>
                  <a:lumOff val="5000"/>
                </a:schemeClr>
              </a:solidFill>
            </c:spPr>
          </c:dPt>
          <c:dPt>
            <c:idx val="2"/>
            <c:invertIfNegative val="0"/>
            <c:bubble3D val="0"/>
            <c:spPr>
              <a:solidFill>
                <a:schemeClr val="bg1">
                  <a:lumMod val="50000"/>
                </a:schemeClr>
              </a:solidFill>
            </c:spPr>
          </c:dPt>
          <c:dPt>
            <c:idx val="3"/>
            <c:invertIfNegative val="0"/>
            <c:bubble3D val="0"/>
            <c:spPr>
              <a:solidFill>
                <a:schemeClr val="bg1">
                  <a:lumMod val="65000"/>
                </a:schemeClr>
              </a:solidFill>
            </c:spPr>
          </c:dPt>
          <c:dPt>
            <c:idx val="4"/>
            <c:invertIfNegative val="0"/>
            <c:bubble3D val="0"/>
            <c:spPr>
              <a:solidFill>
                <a:schemeClr val="bg1">
                  <a:lumMod val="75000"/>
                </a:schemeClr>
              </a:solidFill>
            </c:spPr>
          </c:dPt>
          <c:dPt>
            <c:idx val="5"/>
            <c:invertIfNegative val="0"/>
            <c:bubble3D val="0"/>
            <c:spPr>
              <a:solidFill>
                <a:schemeClr val="bg1">
                  <a:lumMod val="85000"/>
                </a:schemeClr>
              </a:solidFill>
            </c:spPr>
          </c:dPt>
          <c:cat>
            <c:strRef>
              <c:f>'Gráfico 1'!$B$2:$G$2</c:f>
              <c:strCache>
                <c:ptCount val="6"/>
                <c:pt idx="0">
                  <c:v>Criados</c:v>
                </c:pt>
                <c:pt idx="1">
                  <c:v>Hermanos</c:v>
                </c:pt>
                <c:pt idx="2">
                  <c:v>Barbero</c:v>
                </c:pt>
                <c:pt idx="3">
                  <c:v>Organista</c:v>
                </c:pt>
                <c:pt idx="4">
                  <c:v>Peón</c:v>
                </c:pt>
                <c:pt idx="5">
                  <c:v>Albañil</c:v>
                </c:pt>
              </c:strCache>
            </c:strRef>
          </c:cat>
          <c:val>
            <c:numRef>
              <c:f>'Gráfico 1'!$B$3:$G$3</c:f>
              <c:numCache>
                <c:formatCode>0.0</c:formatCode>
                <c:ptCount val="6"/>
                <c:pt idx="0">
                  <c:v>1.1207196969696971</c:v>
                </c:pt>
                <c:pt idx="1">
                  <c:v>1.5636363636363639</c:v>
                </c:pt>
                <c:pt idx="2">
                  <c:v>2.4333333333333336</c:v>
                </c:pt>
                <c:pt idx="3">
                  <c:v>3.0352941176470587</c:v>
                </c:pt>
                <c:pt idx="4">
                  <c:v>5.9818181818181833</c:v>
                </c:pt>
                <c:pt idx="5">
                  <c:v>13.540000000000001</c:v>
                </c:pt>
              </c:numCache>
            </c:numRef>
          </c:val>
        </c:ser>
        <c:dLbls>
          <c:showLegendKey val="0"/>
          <c:showVal val="0"/>
          <c:showCatName val="0"/>
          <c:showSerName val="0"/>
          <c:showPercent val="0"/>
          <c:showBubbleSize val="0"/>
        </c:dLbls>
        <c:gapWidth val="150"/>
        <c:axId val="299476000"/>
        <c:axId val="299471688"/>
      </c:barChart>
      <c:catAx>
        <c:axId val="299476000"/>
        <c:scaling>
          <c:orientation val="minMax"/>
        </c:scaling>
        <c:delete val="0"/>
        <c:axPos val="l"/>
        <c:numFmt formatCode="General" sourceLinked="0"/>
        <c:majorTickMark val="out"/>
        <c:minorTickMark val="none"/>
        <c:tickLblPos val="nextTo"/>
        <c:crossAx val="299471688"/>
        <c:crosses val="autoZero"/>
        <c:auto val="1"/>
        <c:lblAlgn val="ctr"/>
        <c:lblOffset val="100"/>
        <c:noMultiLvlLbl val="0"/>
      </c:catAx>
      <c:valAx>
        <c:axId val="299471688"/>
        <c:scaling>
          <c:orientation val="minMax"/>
        </c:scaling>
        <c:delete val="0"/>
        <c:axPos val="b"/>
        <c:majorGridlines/>
        <c:title>
          <c:tx>
            <c:rich>
              <a:bodyPr/>
              <a:lstStyle/>
              <a:p>
                <a:pPr>
                  <a:defRPr/>
                </a:pPr>
                <a:r>
                  <a:rPr lang="en-US"/>
                  <a:t>pesos plata</a:t>
                </a:r>
              </a:p>
            </c:rich>
          </c:tx>
          <c:layout>
            <c:manualLayout>
              <c:xMode val="edge"/>
              <c:yMode val="edge"/>
              <c:x val="0.41203258967629042"/>
              <c:y val="0.88793963254593178"/>
            </c:manualLayout>
          </c:layout>
          <c:overlay val="0"/>
        </c:title>
        <c:numFmt formatCode="0.0" sourceLinked="1"/>
        <c:majorTickMark val="out"/>
        <c:minorTickMark val="none"/>
        <c:tickLblPos val="nextTo"/>
        <c:crossAx val="299476000"/>
        <c:crosses val="autoZero"/>
        <c:crossBetween val="between"/>
      </c:valAx>
    </c:plotArea>
    <c:plotVisOnly val="1"/>
    <c:dispBlanksAs val="gap"/>
    <c:showDLblsOverMax val="0"/>
  </c:chart>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lineChart>
        <c:grouping val="standard"/>
        <c:varyColors val="0"/>
        <c:ser>
          <c:idx val="0"/>
          <c:order val="0"/>
          <c:tx>
            <c:strRef>
              <c:f>'Gráfico 9'!$C$2</c:f>
              <c:strCache>
                <c:ptCount val="1"/>
                <c:pt idx="0">
                  <c:v>$ por mes</c:v>
                </c:pt>
              </c:strCache>
            </c:strRef>
          </c:tx>
          <c:spPr>
            <a:ln>
              <a:prstDash val="sysDot"/>
            </a:ln>
          </c:spPr>
          <c:marker>
            <c:symbol val="none"/>
          </c:marker>
          <c:cat>
            <c:numRef>
              <c:f>'Gráfico 9'!$A$3:$A$24</c:f>
              <c:numCache>
                <c:formatCode>General</c:formatCode>
                <c:ptCount val="22"/>
                <c:pt idx="0">
                  <c:v>1812</c:v>
                </c:pt>
                <c:pt idx="1">
                  <c:v>1813</c:v>
                </c:pt>
                <c:pt idx="2">
                  <c:v>1814</c:v>
                </c:pt>
                <c:pt idx="3">
                  <c:v>1815</c:v>
                </c:pt>
                <c:pt idx="4">
                  <c:v>1816</c:v>
                </c:pt>
                <c:pt idx="5">
                  <c:v>1817</c:v>
                </c:pt>
                <c:pt idx="6">
                  <c:v>1818</c:v>
                </c:pt>
                <c:pt idx="7">
                  <c:v>1819</c:v>
                </c:pt>
                <c:pt idx="8">
                  <c:v>1820</c:v>
                </c:pt>
                <c:pt idx="9">
                  <c:v>1821</c:v>
                </c:pt>
                <c:pt idx="10">
                  <c:v>1822</c:v>
                </c:pt>
                <c:pt idx="11">
                  <c:v>1823</c:v>
                </c:pt>
                <c:pt idx="12">
                  <c:v>1824</c:v>
                </c:pt>
                <c:pt idx="13">
                  <c:v>1825</c:v>
                </c:pt>
                <c:pt idx="14">
                  <c:v>1826</c:v>
                </c:pt>
                <c:pt idx="15">
                  <c:v>1827</c:v>
                </c:pt>
                <c:pt idx="16">
                  <c:v>1828</c:v>
                </c:pt>
                <c:pt idx="17">
                  <c:v>1829</c:v>
                </c:pt>
                <c:pt idx="18">
                  <c:v>1830</c:v>
                </c:pt>
                <c:pt idx="19">
                  <c:v>1831</c:v>
                </c:pt>
                <c:pt idx="20">
                  <c:v>1832</c:v>
                </c:pt>
                <c:pt idx="21">
                  <c:v>1833</c:v>
                </c:pt>
              </c:numCache>
            </c:numRef>
          </c:cat>
          <c:val>
            <c:numRef>
              <c:f>'Gráfico 9'!$C$3:$C$24</c:f>
              <c:numCache>
                <c:formatCode>0.0</c:formatCode>
                <c:ptCount val="22"/>
                <c:pt idx="0">
                  <c:v>10</c:v>
                </c:pt>
                <c:pt idx="1">
                  <c:v>5</c:v>
                </c:pt>
                <c:pt idx="2">
                  <c:v>4</c:v>
                </c:pt>
                <c:pt idx="3">
                  <c:v>5</c:v>
                </c:pt>
                <c:pt idx="4">
                  <c:v>4</c:v>
                </c:pt>
                <c:pt idx="5">
                  <c:v>6.25</c:v>
                </c:pt>
                <c:pt idx="6">
                  <c:v>9</c:v>
                </c:pt>
                <c:pt idx="7">
                  <c:v>4</c:v>
                </c:pt>
                <c:pt idx="8">
                  <c:v>6.25</c:v>
                </c:pt>
                <c:pt idx="9">
                  <c:v>6.25</c:v>
                </c:pt>
                <c:pt idx="10">
                  <c:v>6.25</c:v>
                </c:pt>
                <c:pt idx="11">
                  <c:v>5</c:v>
                </c:pt>
                <c:pt idx="12">
                  <c:v>11.25</c:v>
                </c:pt>
                <c:pt idx="13">
                  <c:v>5</c:v>
                </c:pt>
                <c:pt idx="14">
                  <c:v>5</c:v>
                </c:pt>
                <c:pt idx="15">
                  <c:v>14</c:v>
                </c:pt>
                <c:pt idx="16">
                  <c:v>10</c:v>
                </c:pt>
                <c:pt idx="17">
                  <c:v>5</c:v>
                </c:pt>
                <c:pt idx="18">
                  <c:v>5</c:v>
                </c:pt>
                <c:pt idx="19">
                  <c:v>5</c:v>
                </c:pt>
                <c:pt idx="20">
                  <c:v>4</c:v>
                </c:pt>
                <c:pt idx="21">
                  <c:v>4</c:v>
                </c:pt>
              </c:numCache>
            </c:numRef>
          </c:val>
          <c:smooth val="0"/>
        </c:ser>
        <c:dLbls>
          <c:showLegendKey val="0"/>
          <c:showVal val="0"/>
          <c:showCatName val="0"/>
          <c:showSerName val="0"/>
          <c:showPercent val="0"/>
          <c:showBubbleSize val="0"/>
        </c:dLbls>
        <c:smooth val="0"/>
        <c:axId val="393116920"/>
        <c:axId val="393111040"/>
      </c:lineChart>
      <c:catAx>
        <c:axId val="393116920"/>
        <c:scaling>
          <c:orientation val="minMax"/>
        </c:scaling>
        <c:delete val="0"/>
        <c:axPos val="b"/>
        <c:numFmt formatCode="General" sourceLinked="1"/>
        <c:majorTickMark val="out"/>
        <c:minorTickMark val="none"/>
        <c:tickLblPos val="nextTo"/>
        <c:txPr>
          <a:bodyPr rot="-2580000"/>
          <a:lstStyle/>
          <a:p>
            <a:pPr>
              <a:defRPr/>
            </a:pPr>
            <a:endParaRPr lang="es-AR"/>
          </a:p>
        </c:txPr>
        <c:crossAx val="393111040"/>
        <c:crosses val="autoZero"/>
        <c:auto val="1"/>
        <c:lblAlgn val="ctr"/>
        <c:lblOffset val="100"/>
        <c:noMultiLvlLbl val="0"/>
      </c:catAx>
      <c:valAx>
        <c:axId val="393111040"/>
        <c:scaling>
          <c:orientation val="minMax"/>
        </c:scaling>
        <c:delete val="0"/>
        <c:axPos val="l"/>
        <c:majorGridlines/>
        <c:numFmt formatCode="0.0" sourceLinked="1"/>
        <c:majorTickMark val="out"/>
        <c:minorTickMark val="none"/>
        <c:tickLblPos val="nextTo"/>
        <c:crossAx val="393116920"/>
        <c:crosses val="autoZero"/>
        <c:crossBetween val="between"/>
      </c:valAx>
    </c:plotArea>
    <c:plotVisOnly val="1"/>
    <c:dispBlanksAs val="gap"/>
    <c:showDLblsOverMax val="0"/>
  </c:chart>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7.8755016889576479E-2"/>
          <c:y val="5.9095284975635064E-2"/>
          <c:w val="0.89075294596295906"/>
          <c:h val="0.5572174646302972"/>
        </c:manualLayout>
      </c:layout>
      <c:lineChart>
        <c:grouping val="standard"/>
        <c:varyColors val="0"/>
        <c:ser>
          <c:idx val="0"/>
          <c:order val="0"/>
          <c:tx>
            <c:strRef>
              <c:f>'Gráficos 10, 11 y 12'!$B$4</c:f>
              <c:strCache>
                <c:ptCount val="1"/>
                <c:pt idx="0">
                  <c:v>Nominal</c:v>
                </c:pt>
              </c:strCache>
            </c:strRef>
          </c:tx>
          <c:marker>
            <c:symbol val="none"/>
          </c:marker>
          <c:cat>
            <c:numRef>
              <c:f>'Gráficos 10, 11 y 12'!$A$8:$A$26</c:f>
              <c:numCache>
                <c:formatCode>General</c:formatCode>
                <c:ptCount val="19"/>
                <c:pt idx="0">
                  <c:v>1815</c:v>
                </c:pt>
                <c:pt idx="1">
                  <c:v>1816</c:v>
                </c:pt>
                <c:pt idx="2">
                  <c:v>1817</c:v>
                </c:pt>
                <c:pt idx="3">
                  <c:v>1818</c:v>
                </c:pt>
                <c:pt idx="4">
                  <c:v>1819</c:v>
                </c:pt>
                <c:pt idx="5">
                  <c:v>1820</c:v>
                </c:pt>
                <c:pt idx="6">
                  <c:v>1821</c:v>
                </c:pt>
                <c:pt idx="7">
                  <c:v>1822</c:v>
                </c:pt>
                <c:pt idx="8">
                  <c:v>1823</c:v>
                </c:pt>
                <c:pt idx="9">
                  <c:v>1824</c:v>
                </c:pt>
                <c:pt idx="10">
                  <c:v>1825</c:v>
                </c:pt>
                <c:pt idx="11">
                  <c:v>1826</c:v>
                </c:pt>
                <c:pt idx="12">
                  <c:v>1827</c:v>
                </c:pt>
                <c:pt idx="13">
                  <c:v>1828</c:v>
                </c:pt>
                <c:pt idx="14">
                  <c:v>1829</c:v>
                </c:pt>
                <c:pt idx="15">
                  <c:v>1830</c:v>
                </c:pt>
                <c:pt idx="16">
                  <c:v>1831</c:v>
                </c:pt>
                <c:pt idx="17">
                  <c:v>1832</c:v>
                </c:pt>
                <c:pt idx="18">
                  <c:v>1833</c:v>
                </c:pt>
              </c:numCache>
            </c:numRef>
          </c:cat>
          <c:val>
            <c:numRef>
              <c:f>'Gráficos 10, 11 y 12'!$B$8:$B$26</c:f>
              <c:numCache>
                <c:formatCode>0.0</c:formatCode>
                <c:ptCount val="19"/>
                <c:pt idx="0">
                  <c:v>1.49</c:v>
                </c:pt>
                <c:pt idx="1">
                  <c:v>1.1000000000000001</c:v>
                </c:pt>
                <c:pt idx="2">
                  <c:v>1.1666666666666667</c:v>
                </c:pt>
                <c:pt idx="3">
                  <c:v>1.1700000000000002</c:v>
                </c:pt>
                <c:pt idx="4">
                  <c:v>0.73333333333333339</c:v>
                </c:pt>
                <c:pt idx="5">
                  <c:v>1.03</c:v>
                </c:pt>
                <c:pt idx="6">
                  <c:v>1.52</c:v>
                </c:pt>
                <c:pt idx="7">
                  <c:v>2.2324999999999999</c:v>
                </c:pt>
                <c:pt idx="8">
                  <c:v>1.1000000000000001</c:v>
                </c:pt>
                <c:pt idx="9">
                  <c:v>1.105</c:v>
                </c:pt>
                <c:pt idx="10">
                  <c:v>0.95000000000000007</c:v>
                </c:pt>
                <c:pt idx="11">
                  <c:v>0.71</c:v>
                </c:pt>
                <c:pt idx="12">
                  <c:v>0.68666666666666665</c:v>
                </c:pt>
                <c:pt idx="13">
                  <c:v>0.64</c:v>
                </c:pt>
                <c:pt idx="14">
                  <c:v>0.73333333333333339</c:v>
                </c:pt>
                <c:pt idx="15">
                  <c:v>0.49333333333333335</c:v>
                </c:pt>
                <c:pt idx="16">
                  <c:v>1.2050000000000001</c:v>
                </c:pt>
                <c:pt idx="17">
                  <c:v>0.99</c:v>
                </c:pt>
                <c:pt idx="18">
                  <c:v>1.615</c:v>
                </c:pt>
              </c:numCache>
            </c:numRef>
          </c:val>
          <c:smooth val="0"/>
        </c:ser>
        <c:ser>
          <c:idx val="1"/>
          <c:order val="1"/>
          <c:tx>
            <c:strRef>
              <c:f>'Gráficos 10, 11 y 12'!$C$4</c:f>
              <c:strCache>
                <c:ptCount val="1"/>
                <c:pt idx="0">
                  <c:v>Real</c:v>
                </c:pt>
              </c:strCache>
            </c:strRef>
          </c:tx>
          <c:marker>
            <c:symbol val="none"/>
          </c:marker>
          <c:cat>
            <c:numRef>
              <c:f>'Gráficos 10, 11 y 12'!$A$8:$A$26</c:f>
              <c:numCache>
                <c:formatCode>General</c:formatCode>
                <c:ptCount val="19"/>
                <c:pt idx="0">
                  <c:v>1815</c:v>
                </c:pt>
                <c:pt idx="1">
                  <c:v>1816</c:v>
                </c:pt>
                <c:pt idx="2">
                  <c:v>1817</c:v>
                </c:pt>
                <c:pt idx="3">
                  <c:v>1818</c:v>
                </c:pt>
                <c:pt idx="4">
                  <c:v>1819</c:v>
                </c:pt>
                <c:pt idx="5">
                  <c:v>1820</c:v>
                </c:pt>
                <c:pt idx="6">
                  <c:v>1821</c:v>
                </c:pt>
                <c:pt idx="7">
                  <c:v>1822</c:v>
                </c:pt>
                <c:pt idx="8">
                  <c:v>1823</c:v>
                </c:pt>
                <c:pt idx="9">
                  <c:v>1824</c:v>
                </c:pt>
                <c:pt idx="10">
                  <c:v>1825</c:v>
                </c:pt>
                <c:pt idx="11">
                  <c:v>1826</c:v>
                </c:pt>
                <c:pt idx="12">
                  <c:v>1827</c:v>
                </c:pt>
                <c:pt idx="13">
                  <c:v>1828</c:v>
                </c:pt>
                <c:pt idx="14">
                  <c:v>1829</c:v>
                </c:pt>
                <c:pt idx="15">
                  <c:v>1830</c:v>
                </c:pt>
                <c:pt idx="16">
                  <c:v>1831</c:v>
                </c:pt>
                <c:pt idx="17">
                  <c:v>1832</c:v>
                </c:pt>
                <c:pt idx="18">
                  <c:v>1833</c:v>
                </c:pt>
              </c:numCache>
            </c:numRef>
          </c:cat>
          <c:val>
            <c:numRef>
              <c:f>'Gráficos 10, 11 y 12'!$C$8:$C$26</c:f>
              <c:numCache>
                <c:formatCode>0.0</c:formatCode>
                <c:ptCount val="19"/>
                <c:pt idx="0">
                  <c:v>1.5048504983388704</c:v>
                </c:pt>
                <c:pt idx="1">
                  <c:v>1.1000000000000001</c:v>
                </c:pt>
                <c:pt idx="2">
                  <c:v>1.1628415300546451</c:v>
                </c:pt>
                <c:pt idx="3">
                  <c:v>1.1291428571428574</c:v>
                </c:pt>
                <c:pt idx="4">
                  <c:v>0.73092896174863409</c:v>
                </c:pt>
                <c:pt idx="5">
                  <c:v>0.78279999999999994</c:v>
                </c:pt>
                <c:pt idx="6">
                  <c:v>1.3960120845921449</c:v>
                </c:pt>
                <c:pt idx="7">
                  <c:v>1.2781167608286252</c:v>
                </c:pt>
                <c:pt idx="8">
                  <c:v>0.66349206349206358</c:v>
                </c:pt>
                <c:pt idx="9">
                  <c:v>0.63261770244821092</c:v>
                </c:pt>
                <c:pt idx="10">
                  <c:v>0.4477519379844962</c:v>
                </c:pt>
                <c:pt idx="11">
                  <c:v>0.26812422360248445</c:v>
                </c:pt>
                <c:pt idx="12">
                  <c:v>0.29195337995337994</c:v>
                </c:pt>
                <c:pt idx="13">
                  <c:v>0.33201365187713311</c:v>
                </c:pt>
                <c:pt idx="14">
                  <c:v>0.38043230944254836</c:v>
                </c:pt>
                <c:pt idx="15">
                  <c:v>0.31774011299435029</c:v>
                </c:pt>
                <c:pt idx="16">
                  <c:v>1.276376306620209</c:v>
                </c:pt>
                <c:pt idx="17">
                  <c:v>1.1990438247011954</c:v>
                </c:pt>
                <c:pt idx="18">
                  <c:v>0.72199999999999998</c:v>
                </c:pt>
              </c:numCache>
            </c:numRef>
          </c:val>
          <c:smooth val="0"/>
        </c:ser>
        <c:dLbls>
          <c:showLegendKey val="0"/>
          <c:showVal val="0"/>
          <c:showCatName val="0"/>
          <c:showSerName val="0"/>
          <c:showPercent val="0"/>
          <c:showBubbleSize val="0"/>
        </c:dLbls>
        <c:smooth val="0"/>
        <c:axId val="299472864"/>
        <c:axId val="297801240"/>
      </c:lineChart>
      <c:catAx>
        <c:axId val="299472864"/>
        <c:scaling>
          <c:orientation val="minMax"/>
        </c:scaling>
        <c:delete val="0"/>
        <c:axPos val="b"/>
        <c:numFmt formatCode="General" sourceLinked="1"/>
        <c:majorTickMark val="out"/>
        <c:minorTickMark val="none"/>
        <c:tickLblPos val="nextTo"/>
        <c:txPr>
          <a:bodyPr rot="-2820000"/>
          <a:lstStyle/>
          <a:p>
            <a:pPr>
              <a:defRPr/>
            </a:pPr>
            <a:endParaRPr lang="es-AR"/>
          </a:p>
        </c:txPr>
        <c:crossAx val="297801240"/>
        <c:crosses val="autoZero"/>
        <c:auto val="1"/>
        <c:lblAlgn val="ctr"/>
        <c:lblOffset val="100"/>
        <c:noMultiLvlLbl val="0"/>
      </c:catAx>
      <c:valAx>
        <c:axId val="297801240"/>
        <c:scaling>
          <c:orientation val="minMax"/>
        </c:scaling>
        <c:delete val="0"/>
        <c:axPos val="l"/>
        <c:majorGridlines/>
        <c:numFmt formatCode="0.0" sourceLinked="1"/>
        <c:majorTickMark val="out"/>
        <c:minorTickMark val="none"/>
        <c:tickLblPos val="nextTo"/>
        <c:crossAx val="299472864"/>
        <c:crosses val="autoZero"/>
        <c:crossBetween val="between"/>
      </c:valAx>
    </c:plotArea>
    <c:legend>
      <c:legendPos val="b"/>
      <c:layout/>
      <c:overlay val="0"/>
    </c:legend>
    <c:plotVisOnly val="1"/>
    <c:dispBlanksAs val="gap"/>
    <c:showDLblsOverMax val="0"/>
  </c:chart>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7.4422701091636637E-2"/>
          <c:y val="5.7712914657317031E-2"/>
          <c:w val="0.89676262962218134"/>
          <c:h val="0.59506573857975853"/>
        </c:manualLayout>
      </c:layout>
      <c:lineChart>
        <c:grouping val="standard"/>
        <c:varyColors val="0"/>
        <c:ser>
          <c:idx val="0"/>
          <c:order val="0"/>
          <c:tx>
            <c:strRef>
              <c:f>'Gráficos 10, 11 y 12'!$B$30</c:f>
              <c:strCache>
                <c:ptCount val="1"/>
                <c:pt idx="0">
                  <c:v>Nominal</c:v>
                </c:pt>
              </c:strCache>
            </c:strRef>
          </c:tx>
          <c:marker>
            <c:symbol val="none"/>
          </c:marker>
          <c:cat>
            <c:numRef>
              <c:f>'Gráficos 10, 11 y 12'!$A$34:$A$52</c:f>
              <c:numCache>
                <c:formatCode>General</c:formatCode>
                <c:ptCount val="19"/>
                <c:pt idx="0">
                  <c:v>1815</c:v>
                </c:pt>
                <c:pt idx="1">
                  <c:v>1816</c:v>
                </c:pt>
                <c:pt idx="2">
                  <c:v>1817</c:v>
                </c:pt>
                <c:pt idx="3">
                  <c:v>1818</c:v>
                </c:pt>
                <c:pt idx="4">
                  <c:v>1819</c:v>
                </c:pt>
                <c:pt idx="5">
                  <c:v>1820</c:v>
                </c:pt>
                <c:pt idx="6">
                  <c:v>1821</c:v>
                </c:pt>
                <c:pt idx="7">
                  <c:v>1822</c:v>
                </c:pt>
                <c:pt idx="8">
                  <c:v>1823</c:v>
                </c:pt>
                <c:pt idx="9">
                  <c:v>1824</c:v>
                </c:pt>
                <c:pt idx="10">
                  <c:v>1825</c:v>
                </c:pt>
                <c:pt idx="11">
                  <c:v>1826</c:v>
                </c:pt>
                <c:pt idx="12">
                  <c:v>1827</c:v>
                </c:pt>
                <c:pt idx="13">
                  <c:v>1828</c:v>
                </c:pt>
                <c:pt idx="14">
                  <c:v>1829</c:v>
                </c:pt>
                <c:pt idx="15">
                  <c:v>1830</c:v>
                </c:pt>
                <c:pt idx="16">
                  <c:v>1831</c:v>
                </c:pt>
                <c:pt idx="17">
                  <c:v>1832</c:v>
                </c:pt>
                <c:pt idx="18">
                  <c:v>1833</c:v>
                </c:pt>
              </c:numCache>
            </c:numRef>
          </c:cat>
          <c:val>
            <c:numRef>
              <c:f>'Gráficos 10, 11 y 12'!$B$34:$B$52</c:f>
              <c:numCache>
                <c:formatCode>General</c:formatCode>
                <c:ptCount val="19"/>
                <c:pt idx="0">
                  <c:v>2.2000000000000002</c:v>
                </c:pt>
                <c:pt idx="1">
                  <c:v>1.2</c:v>
                </c:pt>
                <c:pt idx="2">
                  <c:v>1.3</c:v>
                </c:pt>
                <c:pt idx="3">
                  <c:v>2</c:v>
                </c:pt>
                <c:pt idx="4">
                  <c:v>2</c:v>
                </c:pt>
                <c:pt idx="5">
                  <c:v>1.3</c:v>
                </c:pt>
                <c:pt idx="6">
                  <c:v>1.5</c:v>
                </c:pt>
                <c:pt idx="7">
                  <c:v>2.7</c:v>
                </c:pt>
                <c:pt idx="8">
                  <c:v>2.2999999999999998</c:v>
                </c:pt>
                <c:pt idx="9">
                  <c:v>2</c:v>
                </c:pt>
                <c:pt idx="10">
                  <c:v>1.4</c:v>
                </c:pt>
                <c:pt idx="11">
                  <c:v>1.7</c:v>
                </c:pt>
                <c:pt idx="12">
                  <c:v>1.1000000000000001</c:v>
                </c:pt>
                <c:pt idx="13">
                  <c:v>2.1</c:v>
                </c:pt>
                <c:pt idx="14">
                  <c:v>2</c:v>
                </c:pt>
                <c:pt idx="15">
                  <c:v>1.2</c:v>
                </c:pt>
                <c:pt idx="16">
                  <c:v>1.4</c:v>
                </c:pt>
                <c:pt idx="17">
                  <c:v>1.2</c:v>
                </c:pt>
                <c:pt idx="18">
                  <c:v>1.1000000000000001</c:v>
                </c:pt>
              </c:numCache>
            </c:numRef>
          </c:val>
          <c:smooth val="0"/>
        </c:ser>
        <c:ser>
          <c:idx val="1"/>
          <c:order val="1"/>
          <c:tx>
            <c:strRef>
              <c:f>'Gráficos 10, 11 y 12'!$C$30</c:f>
              <c:strCache>
                <c:ptCount val="1"/>
                <c:pt idx="0">
                  <c:v>Real</c:v>
                </c:pt>
              </c:strCache>
            </c:strRef>
          </c:tx>
          <c:marker>
            <c:symbol val="none"/>
          </c:marker>
          <c:cat>
            <c:numRef>
              <c:f>'Gráficos 10, 11 y 12'!$A$34:$A$52</c:f>
              <c:numCache>
                <c:formatCode>General</c:formatCode>
                <c:ptCount val="19"/>
                <c:pt idx="0">
                  <c:v>1815</c:v>
                </c:pt>
                <c:pt idx="1">
                  <c:v>1816</c:v>
                </c:pt>
                <c:pt idx="2">
                  <c:v>1817</c:v>
                </c:pt>
                <c:pt idx="3">
                  <c:v>1818</c:v>
                </c:pt>
                <c:pt idx="4">
                  <c:v>1819</c:v>
                </c:pt>
                <c:pt idx="5">
                  <c:v>1820</c:v>
                </c:pt>
                <c:pt idx="6">
                  <c:v>1821</c:v>
                </c:pt>
                <c:pt idx="7">
                  <c:v>1822</c:v>
                </c:pt>
                <c:pt idx="8">
                  <c:v>1823</c:v>
                </c:pt>
                <c:pt idx="9">
                  <c:v>1824</c:v>
                </c:pt>
                <c:pt idx="10">
                  <c:v>1825</c:v>
                </c:pt>
                <c:pt idx="11">
                  <c:v>1826</c:v>
                </c:pt>
                <c:pt idx="12">
                  <c:v>1827</c:v>
                </c:pt>
                <c:pt idx="13">
                  <c:v>1828</c:v>
                </c:pt>
                <c:pt idx="14">
                  <c:v>1829</c:v>
                </c:pt>
                <c:pt idx="15">
                  <c:v>1830</c:v>
                </c:pt>
                <c:pt idx="16">
                  <c:v>1831</c:v>
                </c:pt>
                <c:pt idx="17">
                  <c:v>1832</c:v>
                </c:pt>
                <c:pt idx="18">
                  <c:v>1833</c:v>
                </c:pt>
              </c:numCache>
            </c:numRef>
          </c:cat>
          <c:val>
            <c:numRef>
              <c:f>'Gráficos 10, 11 y 12'!$C$34:$C$52</c:f>
              <c:numCache>
                <c:formatCode>0.0</c:formatCode>
                <c:ptCount val="19"/>
                <c:pt idx="0">
                  <c:v>2.2219269102990036</c:v>
                </c:pt>
                <c:pt idx="1">
                  <c:v>1.2</c:v>
                </c:pt>
                <c:pt idx="2">
                  <c:v>1.295737704918033</c:v>
                </c:pt>
                <c:pt idx="3">
                  <c:v>1.9301587301587304</c:v>
                </c:pt>
                <c:pt idx="4">
                  <c:v>1.99344262295082</c:v>
                </c:pt>
                <c:pt idx="5">
                  <c:v>0.98799999999999999</c:v>
                </c:pt>
                <c:pt idx="6">
                  <c:v>1.3776435045317219</c:v>
                </c:pt>
                <c:pt idx="7">
                  <c:v>1.5457627118644071</c:v>
                </c:pt>
                <c:pt idx="8">
                  <c:v>1.3873015873015873</c:v>
                </c:pt>
                <c:pt idx="9">
                  <c:v>1.1450094161958568</c:v>
                </c:pt>
                <c:pt idx="10">
                  <c:v>0.65984496124031011</c:v>
                </c:pt>
                <c:pt idx="11">
                  <c:v>0.64198757763975145</c:v>
                </c:pt>
                <c:pt idx="12">
                  <c:v>0.46769230769230768</c:v>
                </c:pt>
                <c:pt idx="13">
                  <c:v>1.089419795221843</c:v>
                </c:pt>
                <c:pt idx="14">
                  <c:v>1.0375426621160408</c:v>
                </c:pt>
                <c:pt idx="15">
                  <c:v>0.77288135593220342</c:v>
                </c:pt>
                <c:pt idx="16">
                  <c:v>1.4829268292682924</c:v>
                </c:pt>
                <c:pt idx="17">
                  <c:v>1.4533864541832671</c:v>
                </c:pt>
                <c:pt idx="18">
                  <c:v>0.49176470588235299</c:v>
                </c:pt>
              </c:numCache>
            </c:numRef>
          </c:val>
          <c:smooth val="0"/>
        </c:ser>
        <c:dLbls>
          <c:showLegendKey val="0"/>
          <c:showVal val="0"/>
          <c:showCatName val="0"/>
          <c:showSerName val="0"/>
          <c:showPercent val="0"/>
          <c:showBubbleSize val="0"/>
        </c:dLbls>
        <c:smooth val="0"/>
        <c:axId val="297799672"/>
        <c:axId val="297801632"/>
      </c:lineChart>
      <c:catAx>
        <c:axId val="297799672"/>
        <c:scaling>
          <c:orientation val="minMax"/>
        </c:scaling>
        <c:delete val="0"/>
        <c:axPos val="b"/>
        <c:numFmt formatCode="General" sourceLinked="1"/>
        <c:majorTickMark val="out"/>
        <c:minorTickMark val="none"/>
        <c:tickLblPos val="nextTo"/>
        <c:txPr>
          <a:bodyPr rot="-2640000"/>
          <a:lstStyle/>
          <a:p>
            <a:pPr>
              <a:defRPr/>
            </a:pPr>
            <a:endParaRPr lang="es-AR"/>
          </a:p>
        </c:txPr>
        <c:crossAx val="297801632"/>
        <c:crosses val="autoZero"/>
        <c:auto val="1"/>
        <c:lblAlgn val="ctr"/>
        <c:lblOffset val="100"/>
        <c:noMultiLvlLbl val="0"/>
      </c:catAx>
      <c:valAx>
        <c:axId val="297801632"/>
        <c:scaling>
          <c:orientation val="minMax"/>
        </c:scaling>
        <c:delete val="0"/>
        <c:axPos val="l"/>
        <c:majorGridlines/>
        <c:numFmt formatCode="General" sourceLinked="1"/>
        <c:majorTickMark val="out"/>
        <c:minorTickMark val="none"/>
        <c:tickLblPos val="nextTo"/>
        <c:crossAx val="297799672"/>
        <c:crosses val="autoZero"/>
        <c:crossBetween val="between"/>
      </c:valAx>
    </c:plotArea>
    <c:legend>
      <c:legendPos val="b"/>
      <c:layout>
        <c:manualLayout>
          <c:xMode val="edge"/>
          <c:yMode val="edge"/>
          <c:x val="0.11970231846019246"/>
          <c:y val="0.88850503062117236"/>
          <c:w val="0.83281758530183725"/>
          <c:h val="8.3717191601049873E-2"/>
        </c:manualLayout>
      </c:layout>
      <c:overlay val="0"/>
    </c:legend>
    <c:plotVisOnly val="1"/>
    <c:dispBlanksAs val="gap"/>
    <c:showDLblsOverMax val="0"/>
  </c:chart>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8.7703644117176904E-2"/>
          <c:y val="6.2199017269466583E-2"/>
          <c:w val="0.88348168659664106"/>
          <c:h val="0.56919189624468836"/>
        </c:manualLayout>
      </c:layout>
      <c:lineChart>
        <c:grouping val="standard"/>
        <c:varyColors val="0"/>
        <c:ser>
          <c:idx val="0"/>
          <c:order val="0"/>
          <c:tx>
            <c:strRef>
              <c:f>'Gráficos 10, 11 y 12'!$M$12</c:f>
              <c:strCache>
                <c:ptCount val="1"/>
                <c:pt idx="0">
                  <c:v>Nominal</c:v>
                </c:pt>
              </c:strCache>
            </c:strRef>
          </c:tx>
          <c:marker>
            <c:symbol val="none"/>
          </c:marker>
          <c:cat>
            <c:numRef>
              <c:f>'Gráficos 10, 11 y 12'!$L$16:$L$34</c:f>
              <c:numCache>
                <c:formatCode>General</c:formatCode>
                <c:ptCount val="19"/>
                <c:pt idx="0">
                  <c:v>1815</c:v>
                </c:pt>
                <c:pt idx="1">
                  <c:v>1816</c:v>
                </c:pt>
                <c:pt idx="2">
                  <c:v>1817</c:v>
                </c:pt>
                <c:pt idx="3">
                  <c:v>1818</c:v>
                </c:pt>
                <c:pt idx="4">
                  <c:v>1819</c:v>
                </c:pt>
                <c:pt idx="5">
                  <c:v>1820</c:v>
                </c:pt>
                <c:pt idx="6">
                  <c:v>1821</c:v>
                </c:pt>
                <c:pt idx="7">
                  <c:v>1822</c:v>
                </c:pt>
                <c:pt idx="8">
                  <c:v>1823</c:v>
                </c:pt>
                <c:pt idx="9">
                  <c:v>1824</c:v>
                </c:pt>
                <c:pt idx="10">
                  <c:v>1825</c:v>
                </c:pt>
                <c:pt idx="11">
                  <c:v>1826</c:v>
                </c:pt>
                <c:pt idx="12">
                  <c:v>1827</c:v>
                </c:pt>
                <c:pt idx="13">
                  <c:v>1828</c:v>
                </c:pt>
                <c:pt idx="14">
                  <c:v>1829</c:v>
                </c:pt>
                <c:pt idx="15">
                  <c:v>1830</c:v>
                </c:pt>
                <c:pt idx="16">
                  <c:v>1831</c:v>
                </c:pt>
                <c:pt idx="17">
                  <c:v>1832</c:v>
                </c:pt>
                <c:pt idx="18">
                  <c:v>1833</c:v>
                </c:pt>
              </c:numCache>
            </c:numRef>
          </c:cat>
          <c:val>
            <c:numRef>
              <c:f>'Gráficos 10, 11 y 12'!$M$16:$M$34</c:f>
              <c:numCache>
                <c:formatCode>0.0</c:formatCode>
                <c:ptCount val="19"/>
                <c:pt idx="0">
                  <c:v>5</c:v>
                </c:pt>
                <c:pt idx="1">
                  <c:v>4</c:v>
                </c:pt>
                <c:pt idx="2">
                  <c:v>6.25</c:v>
                </c:pt>
                <c:pt idx="3">
                  <c:v>9</c:v>
                </c:pt>
                <c:pt idx="4">
                  <c:v>4</c:v>
                </c:pt>
                <c:pt idx="5">
                  <c:v>6.25</c:v>
                </c:pt>
                <c:pt idx="6">
                  <c:v>6.25</c:v>
                </c:pt>
                <c:pt idx="7">
                  <c:v>6.25</c:v>
                </c:pt>
                <c:pt idx="8">
                  <c:v>5</c:v>
                </c:pt>
                <c:pt idx="9">
                  <c:v>11.25</c:v>
                </c:pt>
                <c:pt idx="10">
                  <c:v>5</c:v>
                </c:pt>
                <c:pt idx="11">
                  <c:v>5</c:v>
                </c:pt>
                <c:pt idx="12">
                  <c:v>14</c:v>
                </c:pt>
                <c:pt idx="13">
                  <c:v>10</c:v>
                </c:pt>
                <c:pt idx="14">
                  <c:v>5</c:v>
                </c:pt>
                <c:pt idx="15">
                  <c:v>5</c:v>
                </c:pt>
                <c:pt idx="16">
                  <c:v>5</c:v>
                </c:pt>
                <c:pt idx="17">
                  <c:v>4</c:v>
                </c:pt>
                <c:pt idx="18">
                  <c:v>4</c:v>
                </c:pt>
              </c:numCache>
            </c:numRef>
          </c:val>
          <c:smooth val="0"/>
        </c:ser>
        <c:ser>
          <c:idx val="1"/>
          <c:order val="1"/>
          <c:tx>
            <c:strRef>
              <c:f>'Gráficos 10, 11 y 12'!$N$12</c:f>
              <c:strCache>
                <c:ptCount val="1"/>
                <c:pt idx="0">
                  <c:v>Real</c:v>
                </c:pt>
              </c:strCache>
            </c:strRef>
          </c:tx>
          <c:marker>
            <c:symbol val="none"/>
          </c:marker>
          <c:cat>
            <c:numRef>
              <c:f>'Gráficos 10, 11 y 12'!$L$16:$L$34</c:f>
              <c:numCache>
                <c:formatCode>General</c:formatCode>
                <c:ptCount val="19"/>
                <c:pt idx="0">
                  <c:v>1815</c:v>
                </c:pt>
                <c:pt idx="1">
                  <c:v>1816</c:v>
                </c:pt>
                <c:pt idx="2">
                  <c:v>1817</c:v>
                </c:pt>
                <c:pt idx="3">
                  <c:v>1818</c:v>
                </c:pt>
                <c:pt idx="4">
                  <c:v>1819</c:v>
                </c:pt>
                <c:pt idx="5">
                  <c:v>1820</c:v>
                </c:pt>
                <c:pt idx="6">
                  <c:v>1821</c:v>
                </c:pt>
                <c:pt idx="7">
                  <c:v>1822</c:v>
                </c:pt>
                <c:pt idx="8">
                  <c:v>1823</c:v>
                </c:pt>
                <c:pt idx="9">
                  <c:v>1824</c:v>
                </c:pt>
                <c:pt idx="10">
                  <c:v>1825</c:v>
                </c:pt>
                <c:pt idx="11">
                  <c:v>1826</c:v>
                </c:pt>
                <c:pt idx="12">
                  <c:v>1827</c:v>
                </c:pt>
                <c:pt idx="13">
                  <c:v>1828</c:v>
                </c:pt>
                <c:pt idx="14">
                  <c:v>1829</c:v>
                </c:pt>
                <c:pt idx="15">
                  <c:v>1830</c:v>
                </c:pt>
                <c:pt idx="16">
                  <c:v>1831</c:v>
                </c:pt>
                <c:pt idx="17">
                  <c:v>1832</c:v>
                </c:pt>
                <c:pt idx="18">
                  <c:v>1833</c:v>
                </c:pt>
              </c:numCache>
            </c:numRef>
          </c:cat>
          <c:val>
            <c:numRef>
              <c:f>'Gráficos 10, 11 y 12'!$N$16:$N$34</c:f>
              <c:numCache>
                <c:formatCode>0.0</c:formatCode>
                <c:ptCount val="19"/>
                <c:pt idx="0">
                  <c:v>5.0498338870431896</c:v>
                </c:pt>
                <c:pt idx="1">
                  <c:v>4</c:v>
                </c:pt>
                <c:pt idx="2">
                  <c:v>6.2295081967213122</c:v>
                </c:pt>
                <c:pt idx="3">
                  <c:v>8.6857142857142868</c:v>
                </c:pt>
                <c:pt idx="4">
                  <c:v>3.98688524590164</c:v>
                </c:pt>
                <c:pt idx="5">
                  <c:v>5</c:v>
                </c:pt>
                <c:pt idx="6">
                  <c:v>5.7401812688821749</c:v>
                </c:pt>
                <c:pt idx="7">
                  <c:v>3.5781544256120528</c:v>
                </c:pt>
                <c:pt idx="8">
                  <c:v>3.0158730158730158</c:v>
                </c:pt>
                <c:pt idx="9">
                  <c:v>6.4406779661016955</c:v>
                </c:pt>
                <c:pt idx="10">
                  <c:v>2.3565891472868219</c:v>
                </c:pt>
                <c:pt idx="11">
                  <c:v>2.1</c:v>
                </c:pt>
                <c:pt idx="12">
                  <c:v>5.952447552447552</c:v>
                </c:pt>
                <c:pt idx="13">
                  <c:v>5.1877133105802047</c:v>
                </c:pt>
                <c:pt idx="14">
                  <c:v>2.5938566552901023</c:v>
                </c:pt>
                <c:pt idx="15">
                  <c:v>3.2203389830508478</c:v>
                </c:pt>
                <c:pt idx="16">
                  <c:v>5.2961672473867596</c:v>
                </c:pt>
                <c:pt idx="17">
                  <c:v>5</c:v>
                </c:pt>
                <c:pt idx="18">
                  <c:v>2</c:v>
                </c:pt>
              </c:numCache>
            </c:numRef>
          </c:val>
          <c:smooth val="0"/>
        </c:ser>
        <c:dLbls>
          <c:showLegendKey val="0"/>
          <c:showVal val="0"/>
          <c:showCatName val="0"/>
          <c:showSerName val="0"/>
          <c:showPercent val="0"/>
          <c:showBubbleSize val="0"/>
        </c:dLbls>
        <c:smooth val="0"/>
        <c:axId val="297795360"/>
        <c:axId val="297800848"/>
      </c:lineChart>
      <c:catAx>
        <c:axId val="297795360"/>
        <c:scaling>
          <c:orientation val="minMax"/>
        </c:scaling>
        <c:delete val="0"/>
        <c:axPos val="b"/>
        <c:numFmt formatCode="General" sourceLinked="1"/>
        <c:majorTickMark val="out"/>
        <c:minorTickMark val="none"/>
        <c:tickLblPos val="nextTo"/>
        <c:txPr>
          <a:bodyPr rot="-2640000"/>
          <a:lstStyle/>
          <a:p>
            <a:pPr>
              <a:defRPr/>
            </a:pPr>
            <a:endParaRPr lang="es-AR"/>
          </a:p>
        </c:txPr>
        <c:crossAx val="297800848"/>
        <c:crosses val="autoZero"/>
        <c:auto val="1"/>
        <c:lblAlgn val="ctr"/>
        <c:lblOffset val="100"/>
        <c:noMultiLvlLbl val="0"/>
      </c:catAx>
      <c:valAx>
        <c:axId val="297800848"/>
        <c:scaling>
          <c:orientation val="minMax"/>
        </c:scaling>
        <c:delete val="0"/>
        <c:axPos val="l"/>
        <c:majorGridlines/>
        <c:numFmt formatCode="0.0" sourceLinked="1"/>
        <c:majorTickMark val="out"/>
        <c:minorTickMark val="none"/>
        <c:tickLblPos val="nextTo"/>
        <c:crossAx val="297795360"/>
        <c:crosses val="autoZero"/>
        <c:crossBetween val="between"/>
      </c:valAx>
    </c:plotArea>
    <c:legend>
      <c:legendPos val="b"/>
      <c:layout>
        <c:manualLayout>
          <c:xMode val="edge"/>
          <c:yMode val="edge"/>
          <c:x val="0.12248009623797022"/>
          <c:y val="0.88850503062117236"/>
          <c:w val="0.79115091863517062"/>
          <c:h val="8.3717191601049873E-2"/>
        </c:manualLayout>
      </c:layout>
      <c:overlay val="0"/>
    </c:legend>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barChart>
        <c:barDir val="col"/>
        <c:grouping val="stacked"/>
        <c:varyColors val="0"/>
        <c:ser>
          <c:idx val="0"/>
          <c:order val="0"/>
          <c:tx>
            <c:strRef>
              <c:f>'Gráfico 2'!$B$4</c:f>
              <c:strCache>
                <c:ptCount val="1"/>
                <c:pt idx="0">
                  <c:v>Efectivo</c:v>
                </c:pt>
              </c:strCache>
            </c:strRef>
          </c:tx>
          <c:invertIfNegative val="0"/>
          <c:cat>
            <c:numRef>
              <c:f>'Gráfico 2'!$A$5:$A$26</c:f>
              <c:numCache>
                <c:formatCode>General</c:formatCode>
                <c:ptCount val="22"/>
                <c:pt idx="0">
                  <c:v>1812</c:v>
                </c:pt>
                <c:pt idx="1">
                  <c:v>1813</c:v>
                </c:pt>
                <c:pt idx="2">
                  <c:v>1814</c:v>
                </c:pt>
                <c:pt idx="3">
                  <c:v>1815</c:v>
                </c:pt>
                <c:pt idx="4">
                  <c:v>1816</c:v>
                </c:pt>
                <c:pt idx="5">
                  <c:v>1817</c:v>
                </c:pt>
                <c:pt idx="6">
                  <c:v>1818</c:v>
                </c:pt>
                <c:pt idx="7">
                  <c:v>1819</c:v>
                </c:pt>
                <c:pt idx="8">
                  <c:v>1820</c:v>
                </c:pt>
                <c:pt idx="9">
                  <c:v>1821</c:v>
                </c:pt>
                <c:pt idx="10">
                  <c:v>1822</c:v>
                </c:pt>
                <c:pt idx="11">
                  <c:v>1823</c:v>
                </c:pt>
                <c:pt idx="12">
                  <c:v>1824</c:v>
                </c:pt>
                <c:pt idx="13">
                  <c:v>1825</c:v>
                </c:pt>
                <c:pt idx="14">
                  <c:v>1826</c:v>
                </c:pt>
                <c:pt idx="15">
                  <c:v>1827</c:v>
                </c:pt>
                <c:pt idx="16">
                  <c:v>1828</c:v>
                </c:pt>
                <c:pt idx="17">
                  <c:v>1829</c:v>
                </c:pt>
                <c:pt idx="18">
                  <c:v>1830</c:v>
                </c:pt>
                <c:pt idx="19">
                  <c:v>1831</c:v>
                </c:pt>
                <c:pt idx="20">
                  <c:v>1832</c:v>
                </c:pt>
                <c:pt idx="21">
                  <c:v>1833</c:v>
                </c:pt>
              </c:numCache>
            </c:numRef>
          </c:cat>
          <c:val>
            <c:numRef>
              <c:f>'Gráfico 2'!$B$5:$B$26</c:f>
              <c:numCache>
                <c:formatCode>General</c:formatCode>
                <c:ptCount val="22"/>
                <c:pt idx="0">
                  <c:v>0.3</c:v>
                </c:pt>
                <c:pt idx="1">
                  <c:v>1</c:v>
                </c:pt>
                <c:pt idx="2">
                  <c:v>1.1000000000000001</c:v>
                </c:pt>
                <c:pt idx="3">
                  <c:v>1</c:v>
                </c:pt>
                <c:pt idx="4">
                  <c:v>1.1000000000000001</c:v>
                </c:pt>
                <c:pt idx="5">
                  <c:v>1.1000000000000001</c:v>
                </c:pt>
                <c:pt idx="6">
                  <c:v>1.2</c:v>
                </c:pt>
                <c:pt idx="7">
                  <c:v>1.1000000000000001</c:v>
                </c:pt>
                <c:pt idx="8">
                  <c:v>1.1000000000000001</c:v>
                </c:pt>
                <c:pt idx="9">
                  <c:v>1</c:v>
                </c:pt>
                <c:pt idx="10">
                  <c:v>1.3</c:v>
                </c:pt>
                <c:pt idx="11">
                  <c:v>1.2</c:v>
                </c:pt>
                <c:pt idx="12">
                  <c:v>1.2</c:v>
                </c:pt>
                <c:pt idx="13">
                  <c:v>1.1000000000000001</c:v>
                </c:pt>
                <c:pt idx="14">
                  <c:v>0.9</c:v>
                </c:pt>
                <c:pt idx="15">
                  <c:v>0.8</c:v>
                </c:pt>
                <c:pt idx="16">
                  <c:v>0.6</c:v>
                </c:pt>
                <c:pt idx="17">
                  <c:v>1</c:v>
                </c:pt>
                <c:pt idx="18">
                  <c:v>1</c:v>
                </c:pt>
                <c:pt idx="19">
                  <c:v>1.1000000000000001</c:v>
                </c:pt>
                <c:pt idx="20">
                  <c:v>1.1000000000000001</c:v>
                </c:pt>
                <c:pt idx="21">
                  <c:v>1</c:v>
                </c:pt>
              </c:numCache>
            </c:numRef>
          </c:val>
        </c:ser>
        <c:ser>
          <c:idx val="1"/>
          <c:order val="1"/>
          <c:tx>
            <c:strRef>
              <c:f>'Gráfico 2'!$C$4</c:f>
              <c:strCache>
                <c:ptCount val="1"/>
                <c:pt idx="0">
                  <c:v>Ropa + medic.</c:v>
                </c:pt>
              </c:strCache>
            </c:strRef>
          </c:tx>
          <c:invertIfNegative val="0"/>
          <c:cat>
            <c:numRef>
              <c:f>'Gráfico 2'!$A$5:$A$26</c:f>
              <c:numCache>
                <c:formatCode>General</c:formatCode>
                <c:ptCount val="22"/>
                <c:pt idx="0">
                  <c:v>1812</c:v>
                </c:pt>
                <c:pt idx="1">
                  <c:v>1813</c:v>
                </c:pt>
                <c:pt idx="2">
                  <c:v>1814</c:v>
                </c:pt>
                <c:pt idx="3">
                  <c:v>1815</c:v>
                </c:pt>
                <c:pt idx="4">
                  <c:v>1816</c:v>
                </c:pt>
                <c:pt idx="5">
                  <c:v>1817</c:v>
                </c:pt>
                <c:pt idx="6">
                  <c:v>1818</c:v>
                </c:pt>
                <c:pt idx="7">
                  <c:v>1819</c:v>
                </c:pt>
                <c:pt idx="8">
                  <c:v>1820</c:v>
                </c:pt>
                <c:pt idx="9">
                  <c:v>1821</c:v>
                </c:pt>
                <c:pt idx="10">
                  <c:v>1822</c:v>
                </c:pt>
                <c:pt idx="11">
                  <c:v>1823</c:v>
                </c:pt>
                <c:pt idx="12">
                  <c:v>1824</c:v>
                </c:pt>
                <c:pt idx="13">
                  <c:v>1825</c:v>
                </c:pt>
                <c:pt idx="14">
                  <c:v>1826</c:v>
                </c:pt>
                <c:pt idx="15">
                  <c:v>1827</c:v>
                </c:pt>
                <c:pt idx="16">
                  <c:v>1828</c:v>
                </c:pt>
                <c:pt idx="17">
                  <c:v>1829</c:v>
                </c:pt>
                <c:pt idx="18">
                  <c:v>1830</c:v>
                </c:pt>
                <c:pt idx="19">
                  <c:v>1831</c:v>
                </c:pt>
                <c:pt idx="20">
                  <c:v>1832</c:v>
                </c:pt>
                <c:pt idx="21">
                  <c:v>1833</c:v>
                </c:pt>
              </c:numCache>
            </c:numRef>
          </c:cat>
          <c:val>
            <c:numRef>
              <c:f>'Gráfico 2'!$C$5:$C$26</c:f>
              <c:numCache>
                <c:formatCode>General</c:formatCode>
                <c:ptCount val="22"/>
                <c:pt idx="0">
                  <c:v>0.2</c:v>
                </c:pt>
                <c:pt idx="1">
                  <c:v>0.10000000000000009</c:v>
                </c:pt>
                <c:pt idx="2">
                  <c:v>0</c:v>
                </c:pt>
                <c:pt idx="3">
                  <c:v>1.2000000000000002</c:v>
                </c:pt>
                <c:pt idx="4">
                  <c:v>9.9999999999999867E-2</c:v>
                </c:pt>
                <c:pt idx="5">
                  <c:v>0.19999999999999996</c:v>
                </c:pt>
                <c:pt idx="6">
                  <c:v>0.60000000000000009</c:v>
                </c:pt>
                <c:pt idx="7">
                  <c:v>0.89999999999999991</c:v>
                </c:pt>
                <c:pt idx="8">
                  <c:v>0.19999999999999996</c:v>
                </c:pt>
                <c:pt idx="9">
                  <c:v>0.5</c:v>
                </c:pt>
                <c:pt idx="10">
                  <c:v>1.4000000000000001</c:v>
                </c:pt>
                <c:pt idx="11">
                  <c:v>1.0999999999999999</c:v>
                </c:pt>
                <c:pt idx="12">
                  <c:v>0.60000000000000009</c:v>
                </c:pt>
                <c:pt idx="13">
                  <c:v>0.29999999999999982</c:v>
                </c:pt>
                <c:pt idx="14">
                  <c:v>0.79999999999999993</c:v>
                </c:pt>
                <c:pt idx="15">
                  <c:v>9.9999999999999978E-2</c:v>
                </c:pt>
                <c:pt idx="16">
                  <c:v>1.2999999999999998</c:v>
                </c:pt>
                <c:pt idx="17">
                  <c:v>0.8</c:v>
                </c:pt>
                <c:pt idx="18">
                  <c:v>0.19999999999999996</c:v>
                </c:pt>
                <c:pt idx="19">
                  <c:v>0.29999999999999982</c:v>
                </c:pt>
                <c:pt idx="20">
                  <c:v>9.9999999999999867E-2</c:v>
                </c:pt>
                <c:pt idx="21">
                  <c:v>0.10000000000000009</c:v>
                </c:pt>
              </c:numCache>
            </c:numRef>
          </c:val>
        </c:ser>
        <c:dLbls>
          <c:showLegendKey val="0"/>
          <c:showVal val="0"/>
          <c:showCatName val="0"/>
          <c:showSerName val="0"/>
          <c:showPercent val="0"/>
          <c:showBubbleSize val="0"/>
        </c:dLbls>
        <c:gapWidth val="150"/>
        <c:overlap val="100"/>
        <c:axId val="300732176"/>
        <c:axId val="300733744"/>
      </c:barChart>
      <c:catAx>
        <c:axId val="300732176"/>
        <c:scaling>
          <c:orientation val="minMax"/>
        </c:scaling>
        <c:delete val="0"/>
        <c:axPos val="b"/>
        <c:numFmt formatCode="General" sourceLinked="1"/>
        <c:majorTickMark val="out"/>
        <c:minorTickMark val="none"/>
        <c:tickLblPos val="nextTo"/>
        <c:crossAx val="300733744"/>
        <c:crosses val="autoZero"/>
        <c:auto val="1"/>
        <c:lblAlgn val="ctr"/>
        <c:lblOffset val="100"/>
        <c:noMultiLvlLbl val="0"/>
      </c:catAx>
      <c:valAx>
        <c:axId val="300733744"/>
        <c:scaling>
          <c:orientation val="minMax"/>
        </c:scaling>
        <c:delete val="0"/>
        <c:axPos val="l"/>
        <c:majorGridlines/>
        <c:numFmt formatCode="General" sourceLinked="1"/>
        <c:majorTickMark val="out"/>
        <c:minorTickMark val="none"/>
        <c:tickLblPos val="nextTo"/>
        <c:crossAx val="300732176"/>
        <c:crosses val="autoZero"/>
        <c:crossBetween val="between"/>
      </c:valAx>
    </c:plotArea>
    <c:legend>
      <c:legendPos val="b"/>
      <c:layout>
        <c:manualLayout>
          <c:xMode val="edge"/>
          <c:yMode val="edge"/>
          <c:x val="0.28694335083114608"/>
          <c:y val="0.88850503062117236"/>
          <c:w val="0.53444641294838147"/>
          <c:h val="8.3717191601049873E-2"/>
        </c:manualLayout>
      </c:layout>
      <c:overlay val="0"/>
    </c:legend>
    <c:plotVisOnly val="1"/>
    <c:dispBlanksAs val="gap"/>
    <c:showDLblsOverMax val="0"/>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manualLayout>
          <c:layoutTarget val="inner"/>
          <c:xMode val="edge"/>
          <c:yMode val="edge"/>
          <c:x val="0.10593285214348207"/>
          <c:y val="0.13227201862925028"/>
          <c:w val="0.68423468941382326"/>
          <c:h val="0.75174826830856667"/>
        </c:manualLayout>
      </c:layout>
      <c:barChart>
        <c:barDir val="col"/>
        <c:grouping val="percentStacked"/>
        <c:varyColors val="0"/>
        <c:ser>
          <c:idx val="0"/>
          <c:order val="0"/>
          <c:tx>
            <c:strRef>
              <c:f>[1]Hermanos!$B$83</c:f>
              <c:strCache>
                <c:ptCount val="1"/>
                <c:pt idx="0">
                  <c:v>Efectivo</c:v>
                </c:pt>
              </c:strCache>
            </c:strRef>
          </c:tx>
          <c:invertIfNegative val="0"/>
          <c:cat>
            <c:numRef>
              <c:f>[1]Hermanos!$A$84:$A$87</c:f>
              <c:numCache>
                <c:formatCode>General</c:formatCode>
                <c:ptCount val="4"/>
                <c:pt idx="0">
                  <c:v>1815</c:v>
                </c:pt>
                <c:pt idx="1">
                  <c:v>1819</c:v>
                </c:pt>
                <c:pt idx="2">
                  <c:v>1827</c:v>
                </c:pt>
                <c:pt idx="3">
                  <c:v>1832</c:v>
                </c:pt>
              </c:numCache>
            </c:numRef>
          </c:cat>
          <c:val>
            <c:numRef>
              <c:f>[1]Hermanos!$B$84:$B$87</c:f>
              <c:numCache>
                <c:formatCode>General</c:formatCode>
                <c:ptCount val="4"/>
                <c:pt idx="0">
                  <c:v>1</c:v>
                </c:pt>
                <c:pt idx="1">
                  <c:v>1.1000000000000001</c:v>
                </c:pt>
                <c:pt idx="2">
                  <c:v>1.1000000000000001</c:v>
                </c:pt>
                <c:pt idx="3">
                  <c:v>1.2</c:v>
                </c:pt>
              </c:numCache>
            </c:numRef>
          </c:val>
        </c:ser>
        <c:ser>
          <c:idx val="1"/>
          <c:order val="1"/>
          <c:tx>
            <c:strRef>
              <c:f>[1]Hermanos!$C$83</c:f>
              <c:strCache>
                <c:ptCount val="1"/>
                <c:pt idx="0">
                  <c:v>Ropa</c:v>
                </c:pt>
              </c:strCache>
            </c:strRef>
          </c:tx>
          <c:invertIfNegative val="0"/>
          <c:cat>
            <c:numRef>
              <c:f>[1]Hermanos!$A$84:$A$87</c:f>
              <c:numCache>
                <c:formatCode>General</c:formatCode>
                <c:ptCount val="4"/>
                <c:pt idx="0">
                  <c:v>1815</c:v>
                </c:pt>
                <c:pt idx="1">
                  <c:v>1819</c:v>
                </c:pt>
                <c:pt idx="2">
                  <c:v>1827</c:v>
                </c:pt>
                <c:pt idx="3">
                  <c:v>1832</c:v>
                </c:pt>
              </c:numCache>
            </c:numRef>
          </c:cat>
          <c:val>
            <c:numRef>
              <c:f>[1]Hermanos!$C$84:$C$87</c:f>
              <c:numCache>
                <c:formatCode>General</c:formatCode>
                <c:ptCount val="4"/>
                <c:pt idx="0">
                  <c:v>1.2</c:v>
                </c:pt>
                <c:pt idx="1">
                  <c:v>0.1</c:v>
                </c:pt>
                <c:pt idx="2">
                  <c:v>0.2</c:v>
                </c:pt>
                <c:pt idx="3">
                  <c:v>0.6</c:v>
                </c:pt>
              </c:numCache>
            </c:numRef>
          </c:val>
        </c:ser>
        <c:ser>
          <c:idx val="3"/>
          <c:order val="2"/>
          <c:tx>
            <c:strRef>
              <c:f>[1]Hermanos!$D$83</c:f>
              <c:strCache>
                <c:ptCount val="1"/>
                <c:pt idx="0">
                  <c:v>Alimentos</c:v>
                </c:pt>
              </c:strCache>
            </c:strRef>
          </c:tx>
          <c:spPr>
            <a:solidFill>
              <a:schemeClr val="bg2">
                <a:lumMod val="90000"/>
              </a:schemeClr>
            </a:solidFill>
          </c:spPr>
          <c:invertIfNegative val="0"/>
          <c:cat>
            <c:numRef>
              <c:f>[1]Hermanos!$A$84:$A$87</c:f>
              <c:numCache>
                <c:formatCode>General</c:formatCode>
                <c:ptCount val="4"/>
                <c:pt idx="0">
                  <c:v>1815</c:v>
                </c:pt>
                <c:pt idx="1">
                  <c:v>1819</c:v>
                </c:pt>
                <c:pt idx="2">
                  <c:v>1827</c:v>
                </c:pt>
                <c:pt idx="3">
                  <c:v>1832</c:v>
                </c:pt>
              </c:numCache>
            </c:numRef>
          </c:cat>
          <c:val>
            <c:numRef>
              <c:f>[1]Hermanos!$D$84:$D$87</c:f>
              <c:numCache>
                <c:formatCode>General</c:formatCode>
                <c:ptCount val="4"/>
                <c:pt idx="0">
                  <c:v>5.2</c:v>
                </c:pt>
                <c:pt idx="1">
                  <c:v>5.0999999999999996</c:v>
                </c:pt>
                <c:pt idx="2">
                  <c:v>3.3</c:v>
                </c:pt>
                <c:pt idx="3">
                  <c:v>2.7</c:v>
                </c:pt>
              </c:numCache>
            </c:numRef>
          </c:val>
        </c:ser>
        <c:dLbls>
          <c:showLegendKey val="0"/>
          <c:showVal val="0"/>
          <c:showCatName val="0"/>
          <c:showSerName val="0"/>
          <c:showPercent val="0"/>
          <c:showBubbleSize val="0"/>
        </c:dLbls>
        <c:gapWidth val="150"/>
        <c:overlap val="100"/>
        <c:axId val="401756240"/>
        <c:axId val="401757416"/>
      </c:barChart>
      <c:catAx>
        <c:axId val="401756240"/>
        <c:scaling>
          <c:orientation val="minMax"/>
        </c:scaling>
        <c:delete val="0"/>
        <c:axPos val="b"/>
        <c:numFmt formatCode="General" sourceLinked="1"/>
        <c:majorTickMark val="out"/>
        <c:minorTickMark val="none"/>
        <c:tickLblPos val="nextTo"/>
        <c:crossAx val="401757416"/>
        <c:crosses val="autoZero"/>
        <c:auto val="1"/>
        <c:lblAlgn val="ctr"/>
        <c:lblOffset val="100"/>
        <c:noMultiLvlLbl val="0"/>
      </c:catAx>
      <c:valAx>
        <c:axId val="401757416"/>
        <c:scaling>
          <c:orientation val="minMax"/>
        </c:scaling>
        <c:delete val="0"/>
        <c:axPos val="l"/>
        <c:majorGridlines/>
        <c:numFmt formatCode="0%" sourceLinked="1"/>
        <c:majorTickMark val="out"/>
        <c:minorTickMark val="none"/>
        <c:tickLblPos val="nextTo"/>
        <c:crossAx val="401756240"/>
        <c:crosses val="autoZero"/>
        <c:crossBetween val="between"/>
      </c:valAx>
    </c:plotArea>
    <c:legend>
      <c:legendPos val="r"/>
      <c:layout/>
      <c:overlay val="0"/>
    </c:legend>
    <c:plotVisOnly val="1"/>
    <c:dispBlanksAs val="gap"/>
    <c:showDLblsOverMax val="0"/>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950332725812445E-2"/>
          <c:y val="4.7601049868766412E-2"/>
          <c:w val="0.94180751338553459"/>
          <c:h val="0.64676332699791839"/>
        </c:manualLayout>
      </c:layout>
      <c:barChart>
        <c:barDir val="col"/>
        <c:grouping val="clustered"/>
        <c:varyColors val="0"/>
        <c:ser>
          <c:idx val="0"/>
          <c:order val="0"/>
          <c:tx>
            <c:strRef>
              <c:f>'Gráficos 4 y 5'!$P$2:$P$3</c:f>
              <c:strCache>
                <c:ptCount val="2"/>
                <c:pt idx="0">
                  <c:v>Antonio</c:v>
                </c:pt>
              </c:strCache>
            </c:strRef>
          </c:tx>
          <c:spPr>
            <a:solidFill>
              <a:schemeClr val="bg1">
                <a:lumMod val="85000"/>
              </a:schemeClr>
            </a:solidFill>
          </c:spPr>
          <c:invertIfNegative val="0"/>
          <c:cat>
            <c:numRef>
              <c:f>'Gráficos 4 y 5'!$O$4:$O$25</c:f>
              <c:numCache>
                <c:formatCode>General</c:formatCode>
                <c:ptCount val="22"/>
                <c:pt idx="0">
                  <c:v>1812</c:v>
                </c:pt>
                <c:pt idx="1">
                  <c:v>1813</c:v>
                </c:pt>
                <c:pt idx="2">
                  <c:v>1814</c:v>
                </c:pt>
                <c:pt idx="3">
                  <c:v>1815</c:v>
                </c:pt>
                <c:pt idx="4">
                  <c:v>1816</c:v>
                </c:pt>
                <c:pt idx="5">
                  <c:v>1817</c:v>
                </c:pt>
                <c:pt idx="6">
                  <c:v>1818</c:v>
                </c:pt>
                <c:pt idx="7">
                  <c:v>1819</c:v>
                </c:pt>
                <c:pt idx="8">
                  <c:v>1820</c:v>
                </c:pt>
                <c:pt idx="9">
                  <c:v>1821</c:v>
                </c:pt>
                <c:pt idx="10">
                  <c:v>1822</c:v>
                </c:pt>
                <c:pt idx="11">
                  <c:v>1823</c:v>
                </c:pt>
                <c:pt idx="12">
                  <c:v>1824</c:v>
                </c:pt>
                <c:pt idx="13">
                  <c:v>1825</c:v>
                </c:pt>
                <c:pt idx="14">
                  <c:v>1826</c:v>
                </c:pt>
                <c:pt idx="15">
                  <c:v>1827</c:v>
                </c:pt>
                <c:pt idx="16">
                  <c:v>1828</c:v>
                </c:pt>
                <c:pt idx="17">
                  <c:v>1829</c:v>
                </c:pt>
                <c:pt idx="18">
                  <c:v>1830</c:v>
                </c:pt>
                <c:pt idx="19">
                  <c:v>1831</c:v>
                </c:pt>
                <c:pt idx="20">
                  <c:v>1832</c:v>
                </c:pt>
                <c:pt idx="21">
                  <c:v>1833</c:v>
                </c:pt>
              </c:numCache>
            </c:numRef>
          </c:cat>
          <c:val>
            <c:numRef>
              <c:f>'Gráficos 4 y 5'!$P$4:$P$25</c:f>
              <c:numCache>
                <c:formatCode>General</c:formatCode>
                <c:ptCount val="22"/>
                <c:pt idx="0">
                  <c:v>0.8</c:v>
                </c:pt>
                <c:pt idx="1">
                  <c:v>1.02</c:v>
                </c:pt>
                <c:pt idx="4">
                  <c:v>0.54</c:v>
                </c:pt>
                <c:pt idx="5">
                  <c:v>0.56000000000000005</c:v>
                </c:pt>
                <c:pt idx="6">
                  <c:v>0.92</c:v>
                </c:pt>
                <c:pt idx="7">
                  <c:v>0.62</c:v>
                </c:pt>
                <c:pt idx="8">
                  <c:v>0.62</c:v>
                </c:pt>
                <c:pt idx="9">
                  <c:v>2.41</c:v>
                </c:pt>
                <c:pt idx="10">
                  <c:v>2.1</c:v>
                </c:pt>
                <c:pt idx="11">
                  <c:v>1.46</c:v>
                </c:pt>
                <c:pt idx="12">
                  <c:v>2.0499999999999998</c:v>
                </c:pt>
                <c:pt idx="13">
                  <c:v>1.39</c:v>
                </c:pt>
                <c:pt idx="14">
                  <c:v>0.88</c:v>
                </c:pt>
                <c:pt idx="15">
                  <c:v>0.32</c:v>
                </c:pt>
                <c:pt idx="16">
                  <c:v>0.28000000000000003</c:v>
                </c:pt>
                <c:pt idx="17">
                  <c:v>0.05</c:v>
                </c:pt>
                <c:pt idx="18">
                  <c:v>0.02</c:v>
                </c:pt>
              </c:numCache>
            </c:numRef>
          </c:val>
        </c:ser>
        <c:ser>
          <c:idx val="1"/>
          <c:order val="1"/>
          <c:tx>
            <c:strRef>
              <c:f>'Gráficos 4 y 5'!$Q$2:$Q$3</c:f>
              <c:strCache>
                <c:ptCount val="2"/>
                <c:pt idx="0">
                  <c:v>Mariano</c:v>
                </c:pt>
              </c:strCache>
            </c:strRef>
          </c:tx>
          <c:spPr>
            <a:solidFill>
              <a:schemeClr val="bg1">
                <a:lumMod val="75000"/>
              </a:schemeClr>
            </a:solidFill>
          </c:spPr>
          <c:invertIfNegative val="0"/>
          <c:cat>
            <c:numRef>
              <c:f>'Gráficos 4 y 5'!$O$4:$O$25</c:f>
              <c:numCache>
                <c:formatCode>General</c:formatCode>
                <c:ptCount val="22"/>
                <c:pt idx="0">
                  <c:v>1812</c:v>
                </c:pt>
                <c:pt idx="1">
                  <c:v>1813</c:v>
                </c:pt>
                <c:pt idx="2">
                  <c:v>1814</c:v>
                </c:pt>
                <c:pt idx="3">
                  <c:v>1815</c:v>
                </c:pt>
                <c:pt idx="4">
                  <c:v>1816</c:v>
                </c:pt>
                <c:pt idx="5">
                  <c:v>1817</c:v>
                </c:pt>
                <c:pt idx="6">
                  <c:v>1818</c:v>
                </c:pt>
                <c:pt idx="7">
                  <c:v>1819</c:v>
                </c:pt>
                <c:pt idx="8">
                  <c:v>1820</c:v>
                </c:pt>
                <c:pt idx="9">
                  <c:v>1821</c:v>
                </c:pt>
                <c:pt idx="10">
                  <c:v>1822</c:v>
                </c:pt>
                <c:pt idx="11">
                  <c:v>1823</c:v>
                </c:pt>
                <c:pt idx="12">
                  <c:v>1824</c:v>
                </c:pt>
                <c:pt idx="13">
                  <c:v>1825</c:v>
                </c:pt>
                <c:pt idx="14">
                  <c:v>1826</c:v>
                </c:pt>
                <c:pt idx="15">
                  <c:v>1827</c:v>
                </c:pt>
                <c:pt idx="16">
                  <c:v>1828</c:v>
                </c:pt>
                <c:pt idx="17">
                  <c:v>1829</c:v>
                </c:pt>
                <c:pt idx="18">
                  <c:v>1830</c:v>
                </c:pt>
                <c:pt idx="19">
                  <c:v>1831</c:v>
                </c:pt>
                <c:pt idx="20">
                  <c:v>1832</c:v>
                </c:pt>
                <c:pt idx="21">
                  <c:v>1833</c:v>
                </c:pt>
              </c:numCache>
            </c:numRef>
          </c:cat>
          <c:val>
            <c:numRef>
              <c:f>'Gráficos 4 y 5'!$Q$4:$Q$25</c:f>
              <c:numCache>
                <c:formatCode>General</c:formatCode>
                <c:ptCount val="22"/>
                <c:pt idx="0">
                  <c:v>1.5</c:v>
                </c:pt>
                <c:pt idx="1">
                  <c:v>1.1000000000000001</c:v>
                </c:pt>
                <c:pt idx="2">
                  <c:v>1.07</c:v>
                </c:pt>
                <c:pt idx="3">
                  <c:v>1.1000000000000001</c:v>
                </c:pt>
                <c:pt idx="4">
                  <c:v>0.96</c:v>
                </c:pt>
                <c:pt idx="5">
                  <c:v>1.33</c:v>
                </c:pt>
                <c:pt idx="6">
                  <c:v>1.51</c:v>
                </c:pt>
                <c:pt idx="7">
                  <c:v>0.98</c:v>
                </c:pt>
                <c:pt idx="8">
                  <c:v>1.19</c:v>
                </c:pt>
                <c:pt idx="9">
                  <c:v>1.21</c:v>
                </c:pt>
                <c:pt idx="10">
                  <c:v>2.56</c:v>
                </c:pt>
                <c:pt idx="11">
                  <c:v>1.03</c:v>
                </c:pt>
                <c:pt idx="12">
                  <c:v>1.22</c:v>
                </c:pt>
                <c:pt idx="13">
                  <c:v>1.06</c:v>
                </c:pt>
                <c:pt idx="14">
                  <c:v>0.98</c:v>
                </c:pt>
                <c:pt idx="15">
                  <c:v>1.1100000000000001</c:v>
                </c:pt>
                <c:pt idx="16">
                  <c:v>1.29</c:v>
                </c:pt>
                <c:pt idx="17">
                  <c:v>1.07</c:v>
                </c:pt>
                <c:pt idx="18">
                  <c:v>0.86</c:v>
                </c:pt>
                <c:pt idx="19">
                  <c:v>0.71</c:v>
                </c:pt>
                <c:pt idx="20">
                  <c:v>1.1599999999999999</c:v>
                </c:pt>
                <c:pt idx="21">
                  <c:v>2.56</c:v>
                </c:pt>
              </c:numCache>
            </c:numRef>
          </c:val>
        </c:ser>
        <c:ser>
          <c:idx val="2"/>
          <c:order val="2"/>
          <c:tx>
            <c:strRef>
              <c:f>'Gráficos 4 y 5'!$R$2:$R$3</c:f>
              <c:strCache>
                <c:ptCount val="2"/>
                <c:pt idx="0">
                  <c:v>Juan Ant°</c:v>
                </c:pt>
              </c:strCache>
            </c:strRef>
          </c:tx>
          <c:spPr>
            <a:solidFill>
              <a:schemeClr val="bg1">
                <a:lumMod val="65000"/>
              </a:schemeClr>
            </a:solidFill>
          </c:spPr>
          <c:invertIfNegative val="0"/>
          <c:cat>
            <c:numRef>
              <c:f>'Gráficos 4 y 5'!$O$4:$O$25</c:f>
              <c:numCache>
                <c:formatCode>General</c:formatCode>
                <c:ptCount val="22"/>
                <c:pt idx="0">
                  <c:v>1812</c:v>
                </c:pt>
                <c:pt idx="1">
                  <c:v>1813</c:v>
                </c:pt>
                <c:pt idx="2">
                  <c:v>1814</c:v>
                </c:pt>
                <c:pt idx="3">
                  <c:v>1815</c:v>
                </c:pt>
                <c:pt idx="4">
                  <c:v>1816</c:v>
                </c:pt>
                <c:pt idx="5">
                  <c:v>1817</c:v>
                </c:pt>
                <c:pt idx="6">
                  <c:v>1818</c:v>
                </c:pt>
                <c:pt idx="7">
                  <c:v>1819</c:v>
                </c:pt>
                <c:pt idx="8">
                  <c:v>1820</c:v>
                </c:pt>
                <c:pt idx="9">
                  <c:v>1821</c:v>
                </c:pt>
                <c:pt idx="10">
                  <c:v>1822</c:v>
                </c:pt>
                <c:pt idx="11">
                  <c:v>1823</c:v>
                </c:pt>
                <c:pt idx="12">
                  <c:v>1824</c:v>
                </c:pt>
                <c:pt idx="13">
                  <c:v>1825</c:v>
                </c:pt>
                <c:pt idx="14">
                  <c:v>1826</c:v>
                </c:pt>
                <c:pt idx="15">
                  <c:v>1827</c:v>
                </c:pt>
                <c:pt idx="16">
                  <c:v>1828</c:v>
                </c:pt>
                <c:pt idx="17">
                  <c:v>1829</c:v>
                </c:pt>
                <c:pt idx="18">
                  <c:v>1830</c:v>
                </c:pt>
                <c:pt idx="19">
                  <c:v>1831</c:v>
                </c:pt>
                <c:pt idx="20">
                  <c:v>1832</c:v>
                </c:pt>
                <c:pt idx="21">
                  <c:v>1833</c:v>
                </c:pt>
              </c:numCache>
            </c:numRef>
          </c:cat>
          <c:val>
            <c:numRef>
              <c:f>'Gráficos 4 y 5'!$R$4:$R$25</c:f>
              <c:numCache>
                <c:formatCode>General</c:formatCode>
                <c:ptCount val="22"/>
                <c:pt idx="0">
                  <c:v>0.5</c:v>
                </c:pt>
                <c:pt idx="1">
                  <c:v>2.8</c:v>
                </c:pt>
                <c:pt idx="2">
                  <c:v>1.42</c:v>
                </c:pt>
                <c:pt idx="3">
                  <c:v>1.88</c:v>
                </c:pt>
                <c:pt idx="4">
                  <c:v>1.07</c:v>
                </c:pt>
                <c:pt idx="5">
                  <c:v>1.61</c:v>
                </c:pt>
                <c:pt idx="6">
                  <c:v>1.08</c:v>
                </c:pt>
                <c:pt idx="7">
                  <c:v>0.6</c:v>
                </c:pt>
                <c:pt idx="8">
                  <c:v>1.28</c:v>
                </c:pt>
                <c:pt idx="9">
                  <c:v>1.26</c:v>
                </c:pt>
                <c:pt idx="10">
                  <c:v>2.98</c:v>
                </c:pt>
                <c:pt idx="11">
                  <c:v>0.97</c:v>
                </c:pt>
                <c:pt idx="12">
                  <c:v>1.1100000000000001</c:v>
                </c:pt>
                <c:pt idx="13">
                  <c:v>1.35</c:v>
                </c:pt>
              </c:numCache>
            </c:numRef>
          </c:val>
        </c:ser>
        <c:ser>
          <c:idx val="3"/>
          <c:order val="3"/>
          <c:tx>
            <c:strRef>
              <c:f>'Gráficos 4 y 5'!$S$2:$S$3</c:f>
              <c:strCache>
                <c:ptCount val="2"/>
                <c:pt idx="0">
                  <c:v>La Santos</c:v>
                </c:pt>
              </c:strCache>
            </c:strRef>
          </c:tx>
          <c:spPr>
            <a:solidFill>
              <a:schemeClr val="tx1">
                <a:lumMod val="50000"/>
                <a:lumOff val="50000"/>
              </a:schemeClr>
            </a:solidFill>
          </c:spPr>
          <c:invertIfNegative val="0"/>
          <c:cat>
            <c:numRef>
              <c:f>'Gráficos 4 y 5'!$O$4:$O$25</c:f>
              <c:numCache>
                <c:formatCode>General</c:formatCode>
                <c:ptCount val="22"/>
                <c:pt idx="0">
                  <c:v>1812</c:v>
                </c:pt>
                <c:pt idx="1">
                  <c:v>1813</c:v>
                </c:pt>
                <c:pt idx="2">
                  <c:v>1814</c:v>
                </c:pt>
                <c:pt idx="3">
                  <c:v>1815</c:v>
                </c:pt>
                <c:pt idx="4">
                  <c:v>1816</c:v>
                </c:pt>
                <c:pt idx="5">
                  <c:v>1817</c:v>
                </c:pt>
                <c:pt idx="6">
                  <c:v>1818</c:v>
                </c:pt>
                <c:pt idx="7">
                  <c:v>1819</c:v>
                </c:pt>
                <c:pt idx="8">
                  <c:v>1820</c:v>
                </c:pt>
                <c:pt idx="9">
                  <c:v>1821</c:v>
                </c:pt>
                <c:pt idx="10">
                  <c:v>1822</c:v>
                </c:pt>
                <c:pt idx="11">
                  <c:v>1823</c:v>
                </c:pt>
                <c:pt idx="12">
                  <c:v>1824</c:v>
                </c:pt>
                <c:pt idx="13">
                  <c:v>1825</c:v>
                </c:pt>
                <c:pt idx="14">
                  <c:v>1826</c:v>
                </c:pt>
                <c:pt idx="15">
                  <c:v>1827</c:v>
                </c:pt>
                <c:pt idx="16">
                  <c:v>1828</c:v>
                </c:pt>
                <c:pt idx="17">
                  <c:v>1829</c:v>
                </c:pt>
                <c:pt idx="18">
                  <c:v>1830</c:v>
                </c:pt>
                <c:pt idx="19">
                  <c:v>1831</c:v>
                </c:pt>
                <c:pt idx="20">
                  <c:v>1832</c:v>
                </c:pt>
                <c:pt idx="21">
                  <c:v>1833</c:v>
                </c:pt>
              </c:numCache>
            </c:numRef>
          </c:cat>
          <c:val>
            <c:numRef>
              <c:f>'Gráficos 4 y 5'!$S$4:$S$25</c:f>
              <c:numCache>
                <c:formatCode>General</c:formatCode>
                <c:ptCount val="22"/>
                <c:pt idx="9">
                  <c:v>1.2</c:v>
                </c:pt>
                <c:pt idx="10">
                  <c:v>1.29</c:v>
                </c:pt>
                <c:pt idx="11">
                  <c:v>0.19</c:v>
                </c:pt>
                <c:pt idx="12">
                  <c:v>0.04</c:v>
                </c:pt>
                <c:pt idx="13">
                  <c:v>0</c:v>
                </c:pt>
                <c:pt idx="14">
                  <c:v>0.27</c:v>
                </c:pt>
                <c:pt idx="15">
                  <c:v>0.63</c:v>
                </c:pt>
                <c:pt idx="16">
                  <c:v>0.35</c:v>
                </c:pt>
                <c:pt idx="17">
                  <c:v>1.08</c:v>
                </c:pt>
                <c:pt idx="18">
                  <c:v>0.6</c:v>
                </c:pt>
                <c:pt idx="19">
                  <c:v>1.7</c:v>
                </c:pt>
                <c:pt idx="20">
                  <c:v>0.82</c:v>
                </c:pt>
                <c:pt idx="21">
                  <c:v>0.67</c:v>
                </c:pt>
              </c:numCache>
            </c:numRef>
          </c:val>
        </c:ser>
        <c:dLbls>
          <c:showLegendKey val="0"/>
          <c:showVal val="0"/>
          <c:showCatName val="0"/>
          <c:showSerName val="0"/>
          <c:showPercent val="0"/>
          <c:showBubbleSize val="0"/>
        </c:dLbls>
        <c:gapWidth val="150"/>
        <c:axId val="393849296"/>
        <c:axId val="393854392"/>
      </c:barChart>
      <c:catAx>
        <c:axId val="393849296"/>
        <c:scaling>
          <c:orientation val="minMax"/>
        </c:scaling>
        <c:delete val="0"/>
        <c:axPos val="b"/>
        <c:numFmt formatCode="General" sourceLinked="1"/>
        <c:majorTickMark val="out"/>
        <c:minorTickMark val="none"/>
        <c:tickLblPos val="nextTo"/>
        <c:txPr>
          <a:bodyPr rot="-2340000"/>
          <a:lstStyle/>
          <a:p>
            <a:pPr>
              <a:defRPr/>
            </a:pPr>
            <a:endParaRPr lang="es-AR"/>
          </a:p>
        </c:txPr>
        <c:crossAx val="393854392"/>
        <c:crosses val="autoZero"/>
        <c:auto val="1"/>
        <c:lblAlgn val="ctr"/>
        <c:lblOffset val="100"/>
        <c:noMultiLvlLbl val="0"/>
      </c:catAx>
      <c:valAx>
        <c:axId val="393854392"/>
        <c:scaling>
          <c:orientation val="minMax"/>
        </c:scaling>
        <c:delete val="0"/>
        <c:axPos val="l"/>
        <c:majorGridlines/>
        <c:numFmt formatCode="General" sourceLinked="1"/>
        <c:majorTickMark val="out"/>
        <c:minorTickMark val="none"/>
        <c:tickLblPos val="nextTo"/>
        <c:crossAx val="393849296"/>
        <c:crosses val="autoZero"/>
        <c:crossBetween val="between"/>
      </c:valAx>
    </c:plotArea>
    <c:legend>
      <c:legendPos val="b"/>
      <c:layout>
        <c:manualLayout>
          <c:xMode val="edge"/>
          <c:yMode val="edge"/>
          <c:x val="9.8873863706561912E-2"/>
          <c:y val="0.88927396144447457"/>
          <c:w val="0.82111129854639975"/>
          <c:h val="8.3139831658973665E-2"/>
        </c:manualLayout>
      </c:layout>
      <c:overlay val="0"/>
    </c:legend>
    <c:plotVisOnly val="1"/>
    <c:dispBlanksAs val="gap"/>
    <c:showDLblsOverMax val="0"/>
  </c:chart>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2090176971732514E-2"/>
          <c:y val="0.11270321094920609"/>
          <c:w val="0.94161352483097405"/>
          <c:h val="0.53210808419062572"/>
        </c:manualLayout>
      </c:layout>
      <c:lineChart>
        <c:grouping val="standard"/>
        <c:varyColors val="0"/>
        <c:ser>
          <c:idx val="0"/>
          <c:order val="0"/>
          <c:tx>
            <c:v>Criada</c:v>
          </c:tx>
          <c:spPr>
            <a:ln>
              <a:solidFill>
                <a:schemeClr val="bg1">
                  <a:lumMod val="75000"/>
                </a:schemeClr>
              </a:solidFill>
              <a:prstDash val="sysDash"/>
            </a:ln>
          </c:spPr>
          <c:marker>
            <c:symbol val="none"/>
          </c:marker>
          <c:cat>
            <c:numRef>
              <c:f>'Gráficos 4 y 5'!$O$4:$O$25</c:f>
              <c:numCache>
                <c:formatCode>General</c:formatCode>
                <c:ptCount val="22"/>
                <c:pt idx="0">
                  <c:v>1812</c:v>
                </c:pt>
                <c:pt idx="1">
                  <c:v>1813</c:v>
                </c:pt>
                <c:pt idx="2">
                  <c:v>1814</c:v>
                </c:pt>
                <c:pt idx="3">
                  <c:v>1815</c:v>
                </c:pt>
                <c:pt idx="4">
                  <c:v>1816</c:v>
                </c:pt>
                <c:pt idx="5">
                  <c:v>1817</c:v>
                </c:pt>
                <c:pt idx="6">
                  <c:v>1818</c:v>
                </c:pt>
                <c:pt idx="7">
                  <c:v>1819</c:v>
                </c:pt>
                <c:pt idx="8">
                  <c:v>1820</c:v>
                </c:pt>
                <c:pt idx="9">
                  <c:v>1821</c:v>
                </c:pt>
                <c:pt idx="10">
                  <c:v>1822</c:v>
                </c:pt>
                <c:pt idx="11">
                  <c:v>1823</c:v>
                </c:pt>
                <c:pt idx="12">
                  <c:v>1824</c:v>
                </c:pt>
                <c:pt idx="13">
                  <c:v>1825</c:v>
                </c:pt>
                <c:pt idx="14">
                  <c:v>1826</c:v>
                </c:pt>
                <c:pt idx="15">
                  <c:v>1827</c:v>
                </c:pt>
                <c:pt idx="16">
                  <c:v>1828</c:v>
                </c:pt>
                <c:pt idx="17">
                  <c:v>1829</c:v>
                </c:pt>
                <c:pt idx="18">
                  <c:v>1830</c:v>
                </c:pt>
                <c:pt idx="19">
                  <c:v>1831</c:v>
                </c:pt>
                <c:pt idx="20">
                  <c:v>1832</c:v>
                </c:pt>
                <c:pt idx="21">
                  <c:v>1833</c:v>
                </c:pt>
              </c:numCache>
            </c:numRef>
          </c:cat>
          <c:val>
            <c:numRef>
              <c:f>'Gráficos 4 y 5'!$S$4:$S$25</c:f>
              <c:numCache>
                <c:formatCode>General</c:formatCode>
                <c:ptCount val="22"/>
                <c:pt idx="9">
                  <c:v>1.2</c:v>
                </c:pt>
                <c:pt idx="10">
                  <c:v>1.29</c:v>
                </c:pt>
                <c:pt idx="11">
                  <c:v>0.19</c:v>
                </c:pt>
                <c:pt idx="12">
                  <c:v>0.04</c:v>
                </c:pt>
                <c:pt idx="13">
                  <c:v>0</c:v>
                </c:pt>
                <c:pt idx="14">
                  <c:v>0.27</c:v>
                </c:pt>
                <c:pt idx="15">
                  <c:v>0.63</c:v>
                </c:pt>
                <c:pt idx="16">
                  <c:v>0.35</c:v>
                </c:pt>
                <c:pt idx="17">
                  <c:v>1.08</c:v>
                </c:pt>
                <c:pt idx="18">
                  <c:v>0.6</c:v>
                </c:pt>
                <c:pt idx="19">
                  <c:v>1.7</c:v>
                </c:pt>
                <c:pt idx="20">
                  <c:v>0.82</c:v>
                </c:pt>
                <c:pt idx="21">
                  <c:v>0.67</c:v>
                </c:pt>
              </c:numCache>
            </c:numRef>
          </c:val>
          <c:smooth val="0"/>
        </c:ser>
        <c:ser>
          <c:idx val="1"/>
          <c:order val="1"/>
          <c:tx>
            <c:v>Promedio</c:v>
          </c:tx>
          <c:spPr>
            <a:ln>
              <a:solidFill>
                <a:schemeClr val="tx1">
                  <a:lumMod val="65000"/>
                  <a:lumOff val="35000"/>
                </a:schemeClr>
              </a:solidFill>
            </a:ln>
          </c:spPr>
          <c:marker>
            <c:symbol val="none"/>
          </c:marker>
          <c:cat>
            <c:numRef>
              <c:f>'Gráficos 4 y 5'!$O$4:$O$25</c:f>
              <c:numCache>
                <c:formatCode>General</c:formatCode>
                <c:ptCount val="22"/>
                <c:pt idx="0">
                  <c:v>1812</c:v>
                </c:pt>
                <c:pt idx="1">
                  <c:v>1813</c:v>
                </c:pt>
                <c:pt idx="2">
                  <c:v>1814</c:v>
                </c:pt>
                <c:pt idx="3">
                  <c:v>1815</c:v>
                </c:pt>
                <c:pt idx="4">
                  <c:v>1816</c:v>
                </c:pt>
                <c:pt idx="5">
                  <c:v>1817</c:v>
                </c:pt>
                <c:pt idx="6">
                  <c:v>1818</c:v>
                </c:pt>
                <c:pt idx="7">
                  <c:v>1819</c:v>
                </c:pt>
                <c:pt idx="8">
                  <c:v>1820</c:v>
                </c:pt>
                <c:pt idx="9">
                  <c:v>1821</c:v>
                </c:pt>
                <c:pt idx="10">
                  <c:v>1822</c:v>
                </c:pt>
                <c:pt idx="11">
                  <c:v>1823</c:v>
                </c:pt>
                <c:pt idx="12">
                  <c:v>1824</c:v>
                </c:pt>
                <c:pt idx="13">
                  <c:v>1825</c:v>
                </c:pt>
                <c:pt idx="14">
                  <c:v>1826</c:v>
                </c:pt>
                <c:pt idx="15">
                  <c:v>1827</c:v>
                </c:pt>
                <c:pt idx="16">
                  <c:v>1828</c:v>
                </c:pt>
                <c:pt idx="17">
                  <c:v>1829</c:v>
                </c:pt>
                <c:pt idx="18">
                  <c:v>1830</c:v>
                </c:pt>
                <c:pt idx="19">
                  <c:v>1831</c:v>
                </c:pt>
                <c:pt idx="20">
                  <c:v>1832</c:v>
                </c:pt>
                <c:pt idx="21">
                  <c:v>1833</c:v>
                </c:pt>
              </c:numCache>
            </c:numRef>
          </c:cat>
          <c:val>
            <c:numRef>
              <c:f>'Gráficos 4 y 5'!$T$4:$T$25</c:f>
              <c:numCache>
                <c:formatCode>0.00</c:formatCode>
                <c:ptCount val="22"/>
                <c:pt idx="0">
                  <c:v>0.93333333333333324</c:v>
                </c:pt>
                <c:pt idx="1">
                  <c:v>1.64</c:v>
                </c:pt>
                <c:pt idx="2">
                  <c:v>1.2450000000000001</c:v>
                </c:pt>
                <c:pt idx="3">
                  <c:v>1.49</c:v>
                </c:pt>
                <c:pt idx="4">
                  <c:v>0.8566666666666668</c:v>
                </c:pt>
                <c:pt idx="5">
                  <c:v>1.1666666666666667</c:v>
                </c:pt>
                <c:pt idx="6">
                  <c:v>1.1700000000000002</c:v>
                </c:pt>
                <c:pt idx="7">
                  <c:v>0.73333333333333339</c:v>
                </c:pt>
                <c:pt idx="8">
                  <c:v>1.03</c:v>
                </c:pt>
                <c:pt idx="9">
                  <c:v>1.52</c:v>
                </c:pt>
                <c:pt idx="10">
                  <c:v>2.2324999999999999</c:v>
                </c:pt>
                <c:pt idx="11">
                  <c:v>0.91249999999999998</c:v>
                </c:pt>
                <c:pt idx="12">
                  <c:v>1.105</c:v>
                </c:pt>
                <c:pt idx="13">
                  <c:v>0.95000000000000007</c:v>
                </c:pt>
                <c:pt idx="14">
                  <c:v>0.71</c:v>
                </c:pt>
                <c:pt idx="15">
                  <c:v>0.68666666666666665</c:v>
                </c:pt>
                <c:pt idx="16">
                  <c:v>0.64</c:v>
                </c:pt>
                <c:pt idx="17">
                  <c:v>0.73333333333333339</c:v>
                </c:pt>
                <c:pt idx="18">
                  <c:v>0.49333333333333335</c:v>
                </c:pt>
                <c:pt idx="19">
                  <c:v>1.2050000000000001</c:v>
                </c:pt>
                <c:pt idx="20">
                  <c:v>0.99</c:v>
                </c:pt>
                <c:pt idx="21">
                  <c:v>1.615</c:v>
                </c:pt>
              </c:numCache>
            </c:numRef>
          </c:val>
          <c:smooth val="0"/>
        </c:ser>
        <c:ser>
          <c:idx val="2"/>
          <c:order val="2"/>
          <c:tx>
            <c:v>Criados</c:v>
          </c:tx>
          <c:spPr>
            <a:ln>
              <a:solidFill>
                <a:schemeClr val="bg1">
                  <a:lumMod val="65000"/>
                </a:schemeClr>
              </a:solidFill>
            </a:ln>
          </c:spPr>
          <c:marker>
            <c:symbol val="none"/>
          </c:marker>
          <c:cat>
            <c:numRef>
              <c:f>'Gráficos 4 y 5'!$O$4:$O$25</c:f>
              <c:numCache>
                <c:formatCode>General</c:formatCode>
                <c:ptCount val="22"/>
                <c:pt idx="0">
                  <c:v>1812</c:v>
                </c:pt>
                <c:pt idx="1">
                  <c:v>1813</c:v>
                </c:pt>
                <c:pt idx="2">
                  <c:v>1814</c:v>
                </c:pt>
                <c:pt idx="3">
                  <c:v>1815</c:v>
                </c:pt>
                <c:pt idx="4">
                  <c:v>1816</c:v>
                </c:pt>
                <c:pt idx="5">
                  <c:v>1817</c:v>
                </c:pt>
                <c:pt idx="6">
                  <c:v>1818</c:v>
                </c:pt>
                <c:pt idx="7">
                  <c:v>1819</c:v>
                </c:pt>
                <c:pt idx="8">
                  <c:v>1820</c:v>
                </c:pt>
                <c:pt idx="9">
                  <c:v>1821</c:v>
                </c:pt>
                <c:pt idx="10">
                  <c:v>1822</c:v>
                </c:pt>
                <c:pt idx="11">
                  <c:v>1823</c:v>
                </c:pt>
                <c:pt idx="12">
                  <c:v>1824</c:v>
                </c:pt>
                <c:pt idx="13">
                  <c:v>1825</c:v>
                </c:pt>
                <c:pt idx="14">
                  <c:v>1826</c:v>
                </c:pt>
                <c:pt idx="15">
                  <c:v>1827</c:v>
                </c:pt>
                <c:pt idx="16">
                  <c:v>1828</c:v>
                </c:pt>
                <c:pt idx="17">
                  <c:v>1829</c:v>
                </c:pt>
                <c:pt idx="18">
                  <c:v>1830</c:v>
                </c:pt>
                <c:pt idx="19">
                  <c:v>1831</c:v>
                </c:pt>
                <c:pt idx="20">
                  <c:v>1832</c:v>
                </c:pt>
                <c:pt idx="21">
                  <c:v>1833</c:v>
                </c:pt>
              </c:numCache>
            </c:numRef>
          </c:cat>
          <c:val>
            <c:numRef>
              <c:f>'Gráficos 4 y 5'!$U$4:$U$25</c:f>
              <c:numCache>
                <c:formatCode>0.00</c:formatCode>
                <c:ptCount val="22"/>
                <c:pt idx="0">
                  <c:v>0.93333333333333324</c:v>
                </c:pt>
                <c:pt idx="1">
                  <c:v>1.64</c:v>
                </c:pt>
                <c:pt idx="2">
                  <c:v>1.2450000000000001</c:v>
                </c:pt>
                <c:pt idx="3">
                  <c:v>1.49</c:v>
                </c:pt>
                <c:pt idx="4">
                  <c:v>0.8566666666666668</c:v>
                </c:pt>
                <c:pt idx="5">
                  <c:v>1.1666666666666667</c:v>
                </c:pt>
                <c:pt idx="6">
                  <c:v>1.1700000000000002</c:v>
                </c:pt>
                <c:pt idx="7">
                  <c:v>0.73333333333333339</c:v>
                </c:pt>
                <c:pt idx="8">
                  <c:v>1.03</c:v>
                </c:pt>
                <c:pt idx="9">
                  <c:v>1.6266666666666667</c:v>
                </c:pt>
                <c:pt idx="10">
                  <c:v>2.5466666666666669</c:v>
                </c:pt>
                <c:pt idx="11">
                  <c:v>1.1533333333333333</c:v>
                </c:pt>
                <c:pt idx="12">
                  <c:v>1.46</c:v>
                </c:pt>
                <c:pt idx="13">
                  <c:v>1.2666666666666668</c:v>
                </c:pt>
                <c:pt idx="14">
                  <c:v>0.92999999999999994</c:v>
                </c:pt>
                <c:pt idx="15">
                  <c:v>0.71500000000000008</c:v>
                </c:pt>
                <c:pt idx="16">
                  <c:v>0.78500000000000003</c:v>
                </c:pt>
                <c:pt idx="17">
                  <c:v>0.56000000000000005</c:v>
                </c:pt>
                <c:pt idx="18">
                  <c:v>0.44</c:v>
                </c:pt>
                <c:pt idx="19">
                  <c:v>0.71</c:v>
                </c:pt>
                <c:pt idx="20">
                  <c:v>1.1599999999999999</c:v>
                </c:pt>
                <c:pt idx="21">
                  <c:v>2.56</c:v>
                </c:pt>
              </c:numCache>
            </c:numRef>
          </c:val>
          <c:smooth val="0"/>
        </c:ser>
        <c:dLbls>
          <c:showLegendKey val="0"/>
          <c:showVal val="0"/>
          <c:showCatName val="0"/>
          <c:showSerName val="0"/>
          <c:showPercent val="0"/>
          <c:showBubbleSize val="0"/>
        </c:dLbls>
        <c:smooth val="0"/>
        <c:axId val="393855960"/>
        <c:axId val="393855568"/>
      </c:lineChart>
      <c:catAx>
        <c:axId val="393855960"/>
        <c:scaling>
          <c:orientation val="minMax"/>
        </c:scaling>
        <c:delete val="0"/>
        <c:axPos val="b"/>
        <c:numFmt formatCode="General" sourceLinked="1"/>
        <c:majorTickMark val="out"/>
        <c:minorTickMark val="none"/>
        <c:tickLblPos val="nextTo"/>
        <c:txPr>
          <a:bodyPr rot="-2400000"/>
          <a:lstStyle/>
          <a:p>
            <a:pPr>
              <a:defRPr/>
            </a:pPr>
            <a:endParaRPr lang="es-AR"/>
          </a:p>
        </c:txPr>
        <c:crossAx val="393855568"/>
        <c:crosses val="autoZero"/>
        <c:auto val="1"/>
        <c:lblAlgn val="ctr"/>
        <c:lblOffset val="100"/>
        <c:noMultiLvlLbl val="0"/>
      </c:catAx>
      <c:valAx>
        <c:axId val="393855568"/>
        <c:scaling>
          <c:orientation val="minMax"/>
        </c:scaling>
        <c:delete val="0"/>
        <c:axPos val="l"/>
        <c:majorGridlines/>
        <c:numFmt formatCode="General" sourceLinked="1"/>
        <c:majorTickMark val="out"/>
        <c:minorTickMark val="none"/>
        <c:tickLblPos val="nextTo"/>
        <c:crossAx val="393855960"/>
        <c:crosses val="autoZero"/>
        <c:crossBetween val="between"/>
      </c:valAx>
    </c:plotArea>
    <c:legend>
      <c:legendPos val="b"/>
      <c:layout/>
      <c:overlay val="0"/>
    </c:legend>
    <c:plotVisOnly val="1"/>
    <c:dispBlanksAs val="gap"/>
    <c:showDLblsOverMax val="0"/>
  </c:chart>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barChart>
        <c:barDir val="col"/>
        <c:grouping val="percentStacked"/>
        <c:varyColors val="0"/>
        <c:ser>
          <c:idx val="0"/>
          <c:order val="0"/>
          <c:tx>
            <c:strRef>
              <c:f>'Gráfico 6'!$B$2</c:f>
              <c:strCache>
                <c:ptCount val="1"/>
                <c:pt idx="0">
                  <c:v>Efectivo</c:v>
                </c:pt>
              </c:strCache>
            </c:strRef>
          </c:tx>
          <c:invertIfNegative val="0"/>
          <c:cat>
            <c:strRef>
              <c:f>'Gráfico 6'!$A$3:$A$6</c:f>
              <c:strCache>
                <c:ptCount val="4"/>
                <c:pt idx="0">
                  <c:v>Antonio</c:v>
                </c:pt>
                <c:pt idx="1">
                  <c:v>Mariano</c:v>
                </c:pt>
                <c:pt idx="2">
                  <c:v>Juan Antonio</c:v>
                </c:pt>
                <c:pt idx="3">
                  <c:v>La Santos</c:v>
                </c:pt>
              </c:strCache>
            </c:strRef>
          </c:cat>
          <c:val>
            <c:numRef>
              <c:f>'Gráfico 6'!$B$3:$B$6</c:f>
              <c:numCache>
                <c:formatCode>0.00</c:formatCode>
                <c:ptCount val="4"/>
                <c:pt idx="0">
                  <c:v>1</c:v>
                </c:pt>
                <c:pt idx="1">
                  <c:v>1</c:v>
                </c:pt>
                <c:pt idx="2">
                  <c:v>1.1000000000000001</c:v>
                </c:pt>
                <c:pt idx="3">
                  <c:v>0.4</c:v>
                </c:pt>
              </c:numCache>
            </c:numRef>
          </c:val>
        </c:ser>
        <c:ser>
          <c:idx val="1"/>
          <c:order val="1"/>
          <c:tx>
            <c:strRef>
              <c:f>'Gráfico 6'!$C$2</c:f>
              <c:strCache>
                <c:ptCount val="1"/>
                <c:pt idx="0">
                  <c:v>Ropa + Medicamentos</c:v>
                </c:pt>
              </c:strCache>
            </c:strRef>
          </c:tx>
          <c:invertIfNegative val="0"/>
          <c:cat>
            <c:strRef>
              <c:f>'Gráfico 6'!$A$3:$A$6</c:f>
              <c:strCache>
                <c:ptCount val="4"/>
                <c:pt idx="0">
                  <c:v>Antonio</c:v>
                </c:pt>
                <c:pt idx="1">
                  <c:v>Mariano</c:v>
                </c:pt>
                <c:pt idx="2">
                  <c:v>Juan Antonio</c:v>
                </c:pt>
                <c:pt idx="3">
                  <c:v>La Santos</c:v>
                </c:pt>
              </c:strCache>
            </c:strRef>
          </c:cat>
          <c:val>
            <c:numRef>
              <c:f>'Gráfico 6'!$C$3:$C$6</c:f>
              <c:numCache>
                <c:formatCode>0.00</c:formatCode>
                <c:ptCount val="4"/>
                <c:pt idx="0">
                  <c:v>0.5</c:v>
                </c:pt>
                <c:pt idx="1">
                  <c:v>0.5</c:v>
                </c:pt>
                <c:pt idx="2">
                  <c:v>0.7</c:v>
                </c:pt>
                <c:pt idx="3">
                  <c:v>1</c:v>
                </c:pt>
              </c:numCache>
            </c:numRef>
          </c:val>
        </c:ser>
        <c:dLbls>
          <c:showLegendKey val="0"/>
          <c:showVal val="0"/>
          <c:showCatName val="0"/>
          <c:showSerName val="0"/>
          <c:showPercent val="0"/>
          <c:showBubbleSize val="0"/>
        </c:dLbls>
        <c:gapWidth val="150"/>
        <c:overlap val="100"/>
        <c:axId val="401764080"/>
        <c:axId val="401769176"/>
      </c:barChart>
      <c:catAx>
        <c:axId val="401764080"/>
        <c:scaling>
          <c:orientation val="minMax"/>
        </c:scaling>
        <c:delete val="0"/>
        <c:axPos val="b"/>
        <c:numFmt formatCode="General" sourceLinked="0"/>
        <c:majorTickMark val="out"/>
        <c:minorTickMark val="none"/>
        <c:tickLblPos val="nextTo"/>
        <c:crossAx val="401769176"/>
        <c:crosses val="autoZero"/>
        <c:auto val="1"/>
        <c:lblAlgn val="ctr"/>
        <c:lblOffset val="100"/>
        <c:noMultiLvlLbl val="0"/>
      </c:catAx>
      <c:valAx>
        <c:axId val="401769176"/>
        <c:scaling>
          <c:orientation val="minMax"/>
        </c:scaling>
        <c:delete val="0"/>
        <c:axPos val="l"/>
        <c:majorGridlines/>
        <c:numFmt formatCode="0%" sourceLinked="1"/>
        <c:majorTickMark val="out"/>
        <c:minorTickMark val="none"/>
        <c:tickLblPos val="nextTo"/>
        <c:crossAx val="401764080"/>
        <c:crosses val="autoZero"/>
        <c:crossBetween val="between"/>
      </c:valAx>
    </c:plotArea>
    <c:legend>
      <c:legendPos val="b"/>
      <c:layout>
        <c:manualLayout>
          <c:xMode val="edge"/>
          <c:yMode val="edge"/>
          <c:x val="0.15458989501312337"/>
          <c:y val="0.89313466025080201"/>
          <c:w val="0.68526443569553808"/>
          <c:h val="8.3717191601049873E-2"/>
        </c:manualLayout>
      </c:layout>
      <c:overlay val="0"/>
    </c:legend>
    <c:plotVisOnly val="1"/>
    <c:dispBlanksAs val="gap"/>
    <c:showDLblsOverMax val="0"/>
  </c:chart>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barChart>
        <c:barDir val="col"/>
        <c:grouping val="percentStacked"/>
        <c:varyColors val="0"/>
        <c:ser>
          <c:idx val="0"/>
          <c:order val="0"/>
          <c:tx>
            <c:strRef>
              <c:f>'Gráficos 7 y 8'!$O$7</c:f>
              <c:strCache>
                <c:ptCount val="1"/>
                <c:pt idx="0">
                  <c:v>Efectivo</c:v>
                </c:pt>
              </c:strCache>
            </c:strRef>
          </c:tx>
          <c:invertIfNegative val="0"/>
          <c:cat>
            <c:numRef>
              <c:f>'Gráficos 7 y 8'!$P$6:$S$6</c:f>
              <c:numCache>
                <c:formatCode>General</c:formatCode>
                <c:ptCount val="4"/>
                <c:pt idx="0">
                  <c:v>1815</c:v>
                </c:pt>
                <c:pt idx="1">
                  <c:v>1819</c:v>
                </c:pt>
                <c:pt idx="2">
                  <c:v>1827</c:v>
                </c:pt>
                <c:pt idx="3">
                  <c:v>1832</c:v>
                </c:pt>
              </c:numCache>
            </c:numRef>
          </c:cat>
          <c:val>
            <c:numRef>
              <c:f>'Gráficos 7 y 8'!$P$7:$S$7</c:f>
              <c:numCache>
                <c:formatCode>0.0</c:formatCode>
                <c:ptCount val="4"/>
                <c:pt idx="0">
                  <c:v>0.76</c:v>
                </c:pt>
                <c:pt idx="1">
                  <c:v>0.55000000000000004</c:v>
                </c:pt>
                <c:pt idx="2">
                  <c:v>0.77</c:v>
                </c:pt>
                <c:pt idx="3">
                  <c:v>0.6</c:v>
                </c:pt>
              </c:numCache>
            </c:numRef>
          </c:val>
        </c:ser>
        <c:ser>
          <c:idx val="1"/>
          <c:order val="1"/>
          <c:tx>
            <c:strRef>
              <c:f>'Gráficos 7 y 8'!$O$8</c:f>
              <c:strCache>
                <c:ptCount val="1"/>
                <c:pt idx="0">
                  <c:v>Ropa+Medic.</c:v>
                </c:pt>
              </c:strCache>
            </c:strRef>
          </c:tx>
          <c:invertIfNegative val="0"/>
          <c:cat>
            <c:numRef>
              <c:f>'Gráficos 7 y 8'!$P$6:$S$6</c:f>
              <c:numCache>
                <c:formatCode>General</c:formatCode>
                <c:ptCount val="4"/>
                <c:pt idx="0">
                  <c:v>1815</c:v>
                </c:pt>
                <c:pt idx="1">
                  <c:v>1819</c:v>
                </c:pt>
                <c:pt idx="2">
                  <c:v>1827</c:v>
                </c:pt>
                <c:pt idx="3">
                  <c:v>1832</c:v>
                </c:pt>
              </c:numCache>
            </c:numRef>
          </c:cat>
          <c:val>
            <c:numRef>
              <c:f>'Gráficos 7 y 8'!$P$8:$S$8</c:f>
              <c:numCache>
                <c:formatCode>0.0</c:formatCode>
                <c:ptCount val="4"/>
                <c:pt idx="0">
                  <c:v>0.34</c:v>
                </c:pt>
                <c:pt idx="1">
                  <c:v>0.43</c:v>
                </c:pt>
                <c:pt idx="2">
                  <c:v>0.34</c:v>
                </c:pt>
                <c:pt idx="3">
                  <c:v>0.56000000000000005</c:v>
                </c:pt>
              </c:numCache>
            </c:numRef>
          </c:val>
        </c:ser>
        <c:ser>
          <c:idx val="2"/>
          <c:order val="2"/>
          <c:tx>
            <c:strRef>
              <c:f>'Gráficos 7 y 8'!$O$9</c:f>
              <c:strCache>
                <c:ptCount val="1"/>
                <c:pt idx="0">
                  <c:v>Alimentos</c:v>
                </c:pt>
              </c:strCache>
            </c:strRef>
          </c:tx>
          <c:invertIfNegative val="0"/>
          <c:cat>
            <c:numRef>
              <c:f>'Gráficos 7 y 8'!$P$6:$S$6</c:f>
              <c:numCache>
                <c:formatCode>General</c:formatCode>
                <c:ptCount val="4"/>
                <c:pt idx="0">
                  <c:v>1815</c:v>
                </c:pt>
                <c:pt idx="1">
                  <c:v>1819</c:v>
                </c:pt>
                <c:pt idx="2">
                  <c:v>1827</c:v>
                </c:pt>
                <c:pt idx="3">
                  <c:v>1832</c:v>
                </c:pt>
              </c:numCache>
            </c:numRef>
          </c:cat>
          <c:val>
            <c:numRef>
              <c:f>'Gráficos 7 y 8'!$P$9:$S$9</c:f>
              <c:numCache>
                <c:formatCode>0.0</c:formatCode>
                <c:ptCount val="4"/>
                <c:pt idx="0">
                  <c:v>5.2</c:v>
                </c:pt>
                <c:pt idx="1">
                  <c:v>5.0999999999999996</c:v>
                </c:pt>
                <c:pt idx="2">
                  <c:v>3.3</c:v>
                </c:pt>
                <c:pt idx="3">
                  <c:v>2.7</c:v>
                </c:pt>
              </c:numCache>
            </c:numRef>
          </c:val>
        </c:ser>
        <c:dLbls>
          <c:showLegendKey val="0"/>
          <c:showVal val="0"/>
          <c:showCatName val="0"/>
          <c:showSerName val="0"/>
          <c:showPercent val="0"/>
          <c:showBubbleSize val="0"/>
        </c:dLbls>
        <c:gapWidth val="150"/>
        <c:overlap val="100"/>
        <c:axId val="393860272"/>
        <c:axId val="393857136"/>
      </c:barChart>
      <c:catAx>
        <c:axId val="393860272"/>
        <c:scaling>
          <c:orientation val="minMax"/>
        </c:scaling>
        <c:delete val="0"/>
        <c:axPos val="b"/>
        <c:numFmt formatCode="General" sourceLinked="1"/>
        <c:majorTickMark val="out"/>
        <c:minorTickMark val="none"/>
        <c:tickLblPos val="nextTo"/>
        <c:crossAx val="393857136"/>
        <c:crosses val="autoZero"/>
        <c:auto val="1"/>
        <c:lblAlgn val="ctr"/>
        <c:lblOffset val="100"/>
        <c:noMultiLvlLbl val="0"/>
      </c:catAx>
      <c:valAx>
        <c:axId val="393857136"/>
        <c:scaling>
          <c:orientation val="minMax"/>
        </c:scaling>
        <c:delete val="0"/>
        <c:axPos val="l"/>
        <c:majorGridlines/>
        <c:numFmt formatCode="0%" sourceLinked="1"/>
        <c:majorTickMark val="out"/>
        <c:minorTickMark val="none"/>
        <c:tickLblPos val="nextTo"/>
        <c:crossAx val="393860272"/>
        <c:crosses val="autoZero"/>
        <c:crossBetween val="between"/>
      </c:valAx>
    </c:plotArea>
    <c:legend>
      <c:legendPos val="b"/>
      <c:layout>
        <c:manualLayout>
          <c:xMode val="edge"/>
          <c:yMode val="edge"/>
          <c:x val="6.2840507219475969E-2"/>
          <c:y val="0.84995069541540957"/>
          <c:w val="0.90078714106146163"/>
          <c:h val="0.11266612701449702"/>
        </c:manualLayout>
      </c:layout>
      <c:overlay val="0"/>
    </c:legend>
    <c:plotVisOnly val="1"/>
    <c:dispBlanksAs val="gap"/>
    <c:showDLblsOverMax val="0"/>
  </c:chart>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a:lstStyle/>
          <a:p>
            <a:pPr>
              <a:defRPr sz="1100"/>
            </a:pPr>
            <a:r>
              <a:rPr lang="en-US" sz="1100"/>
              <a:t>1827</a:t>
            </a:r>
          </a:p>
        </c:rich>
      </c:tx>
      <c:layout/>
      <c:overlay val="0"/>
    </c:title>
    <c:autoTitleDeleted val="0"/>
    <c:plotArea>
      <c:layout/>
      <c:barChart>
        <c:barDir val="col"/>
        <c:grouping val="percentStacked"/>
        <c:varyColors val="0"/>
        <c:ser>
          <c:idx val="0"/>
          <c:order val="0"/>
          <c:tx>
            <c:strRef>
              <c:f>'Gráficos 7 y 8'!$V$2</c:f>
              <c:strCache>
                <c:ptCount val="1"/>
                <c:pt idx="0">
                  <c:v>Efectivo</c:v>
                </c:pt>
              </c:strCache>
            </c:strRef>
          </c:tx>
          <c:invertIfNegative val="0"/>
          <c:cat>
            <c:strRef>
              <c:f>'Gráficos 7 y 8'!$U$20:$U$21</c:f>
              <c:strCache>
                <c:ptCount val="2"/>
                <c:pt idx="0">
                  <c:v>Mariano</c:v>
                </c:pt>
                <c:pt idx="1">
                  <c:v>La Santos</c:v>
                </c:pt>
              </c:strCache>
            </c:strRef>
          </c:cat>
          <c:val>
            <c:numRef>
              <c:f>'Gráficos 7 y 8'!$V$3:$V$4</c:f>
              <c:numCache>
                <c:formatCode>0.0</c:formatCode>
                <c:ptCount val="2"/>
                <c:pt idx="0" formatCode="General">
                  <c:v>0.8</c:v>
                </c:pt>
                <c:pt idx="1">
                  <c:v>0.3</c:v>
                </c:pt>
              </c:numCache>
            </c:numRef>
          </c:val>
        </c:ser>
        <c:ser>
          <c:idx val="1"/>
          <c:order val="1"/>
          <c:tx>
            <c:strRef>
              <c:f>'Gráficos 7 y 8'!$W$2</c:f>
              <c:strCache>
                <c:ptCount val="1"/>
                <c:pt idx="0">
                  <c:v>Ropa+Med</c:v>
                </c:pt>
              </c:strCache>
            </c:strRef>
          </c:tx>
          <c:invertIfNegative val="0"/>
          <c:cat>
            <c:strRef>
              <c:f>'Gráficos 7 y 8'!$U$20:$U$21</c:f>
              <c:strCache>
                <c:ptCount val="2"/>
                <c:pt idx="0">
                  <c:v>Mariano</c:v>
                </c:pt>
                <c:pt idx="1">
                  <c:v>La Santos</c:v>
                </c:pt>
              </c:strCache>
            </c:strRef>
          </c:cat>
          <c:val>
            <c:numRef>
              <c:f>'Gráficos 7 y 8'!$W$3:$W$4</c:f>
              <c:numCache>
                <c:formatCode>0.0</c:formatCode>
                <c:ptCount val="2"/>
                <c:pt idx="0" formatCode="General">
                  <c:v>0.3</c:v>
                </c:pt>
                <c:pt idx="1">
                  <c:v>0.3</c:v>
                </c:pt>
              </c:numCache>
            </c:numRef>
          </c:val>
        </c:ser>
        <c:ser>
          <c:idx val="2"/>
          <c:order val="2"/>
          <c:tx>
            <c:strRef>
              <c:f>'Gráficos 7 y 8'!$X$2</c:f>
              <c:strCache>
                <c:ptCount val="1"/>
                <c:pt idx="0">
                  <c:v>Alim.</c:v>
                </c:pt>
              </c:strCache>
            </c:strRef>
          </c:tx>
          <c:spPr>
            <a:solidFill>
              <a:schemeClr val="bg1">
                <a:lumMod val="85000"/>
              </a:schemeClr>
            </a:solidFill>
          </c:spPr>
          <c:invertIfNegative val="0"/>
          <c:cat>
            <c:strRef>
              <c:f>'Gráficos 7 y 8'!$U$20:$U$21</c:f>
              <c:strCache>
                <c:ptCount val="2"/>
                <c:pt idx="0">
                  <c:v>Mariano</c:v>
                </c:pt>
                <c:pt idx="1">
                  <c:v>La Santos</c:v>
                </c:pt>
              </c:strCache>
            </c:strRef>
          </c:cat>
          <c:val>
            <c:numRef>
              <c:f>'Gráficos 7 y 8'!$X$3:$X$4</c:f>
              <c:numCache>
                <c:formatCode>0.0</c:formatCode>
                <c:ptCount val="2"/>
                <c:pt idx="0" formatCode="General">
                  <c:v>3.3</c:v>
                </c:pt>
                <c:pt idx="1">
                  <c:v>3.3</c:v>
                </c:pt>
              </c:numCache>
            </c:numRef>
          </c:val>
        </c:ser>
        <c:dLbls>
          <c:showLegendKey val="0"/>
          <c:showVal val="0"/>
          <c:showCatName val="0"/>
          <c:showSerName val="0"/>
          <c:showPercent val="0"/>
          <c:showBubbleSize val="0"/>
        </c:dLbls>
        <c:gapWidth val="75"/>
        <c:overlap val="100"/>
        <c:axId val="303662336"/>
        <c:axId val="303668216"/>
      </c:barChart>
      <c:catAx>
        <c:axId val="303662336"/>
        <c:scaling>
          <c:orientation val="minMax"/>
        </c:scaling>
        <c:delete val="0"/>
        <c:axPos val="b"/>
        <c:numFmt formatCode="General" sourceLinked="0"/>
        <c:majorTickMark val="none"/>
        <c:minorTickMark val="none"/>
        <c:tickLblPos val="nextTo"/>
        <c:crossAx val="303668216"/>
        <c:crosses val="autoZero"/>
        <c:auto val="1"/>
        <c:lblAlgn val="ctr"/>
        <c:lblOffset val="100"/>
        <c:noMultiLvlLbl val="0"/>
      </c:catAx>
      <c:valAx>
        <c:axId val="303668216"/>
        <c:scaling>
          <c:orientation val="minMax"/>
        </c:scaling>
        <c:delete val="0"/>
        <c:axPos val="l"/>
        <c:majorGridlines/>
        <c:numFmt formatCode="0%" sourceLinked="1"/>
        <c:majorTickMark val="none"/>
        <c:minorTickMark val="none"/>
        <c:tickLblPos val="nextTo"/>
        <c:spPr>
          <a:ln w="9525">
            <a:noFill/>
          </a:ln>
        </c:spPr>
        <c:txPr>
          <a:bodyPr/>
          <a:lstStyle/>
          <a:p>
            <a:pPr>
              <a:defRPr sz="800"/>
            </a:pPr>
            <a:endParaRPr lang="es-AR"/>
          </a:p>
        </c:txPr>
        <c:crossAx val="303662336"/>
        <c:crosses val="autoZero"/>
        <c:crossBetween val="between"/>
      </c:valAx>
    </c:plotArea>
    <c:legend>
      <c:legendPos val="b"/>
      <c:layout/>
      <c:overlay val="0"/>
    </c:legend>
    <c:plotVisOnly val="1"/>
    <c:dispBlanksAs val="gap"/>
    <c:showDLblsOverMax val="0"/>
  </c:chart>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a:lstStyle/>
          <a:p>
            <a:pPr>
              <a:defRPr/>
            </a:pPr>
            <a:r>
              <a:rPr lang="en-US" sz="1100"/>
              <a:t>1832</a:t>
            </a:r>
          </a:p>
        </c:rich>
      </c:tx>
      <c:layout/>
      <c:overlay val="0"/>
    </c:title>
    <c:autoTitleDeleted val="0"/>
    <c:plotArea>
      <c:layout/>
      <c:barChart>
        <c:barDir val="col"/>
        <c:grouping val="percentStacked"/>
        <c:varyColors val="0"/>
        <c:ser>
          <c:idx val="0"/>
          <c:order val="0"/>
          <c:tx>
            <c:strRef>
              <c:f>'Gráficos 7 y 8'!$V$9</c:f>
              <c:strCache>
                <c:ptCount val="1"/>
                <c:pt idx="0">
                  <c:v>Efectivo</c:v>
                </c:pt>
              </c:strCache>
            </c:strRef>
          </c:tx>
          <c:invertIfNegative val="0"/>
          <c:cat>
            <c:strRef>
              <c:f>'Gráficos 7 y 8'!$U$27:$U$28</c:f>
              <c:strCache>
                <c:ptCount val="2"/>
                <c:pt idx="0">
                  <c:v>Mariano</c:v>
                </c:pt>
                <c:pt idx="1">
                  <c:v>La Santos</c:v>
                </c:pt>
              </c:strCache>
            </c:strRef>
          </c:cat>
          <c:val>
            <c:numRef>
              <c:f>'Gráficos 7 y 8'!$V$10:$V$11</c:f>
              <c:numCache>
                <c:formatCode>0.0</c:formatCode>
                <c:ptCount val="2"/>
                <c:pt idx="0" formatCode="General">
                  <c:v>0.6</c:v>
                </c:pt>
                <c:pt idx="1">
                  <c:v>0.5</c:v>
                </c:pt>
              </c:numCache>
            </c:numRef>
          </c:val>
        </c:ser>
        <c:ser>
          <c:idx val="1"/>
          <c:order val="1"/>
          <c:tx>
            <c:v>Ropa+Medic.</c:v>
          </c:tx>
          <c:invertIfNegative val="0"/>
          <c:cat>
            <c:strRef>
              <c:f>'Gráficos 7 y 8'!$U$27:$U$28</c:f>
              <c:strCache>
                <c:ptCount val="2"/>
                <c:pt idx="0">
                  <c:v>Mariano</c:v>
                </c:pt>
                <c:pt idx="1">
                  <c:v>La Santos</c:v>
                </c:pt>
              </c:strCache>
            </c:strRef>
          </c:cat>
          <c:val>
            <c:numRef>
              <c:f>'Gráficos 7 y 8'!$W$10:$W$11</c:f>
              <c:numCache>
                <c:formatCode>0.0</c:formatCode>
                <c:ptCount val="2"/>
                <c:pt idx="0" formatCode="General">
                  <c:v>0.6</c:v>
                </c:pt>
                <c:pt idx="1">
                  <c:v>0.3</c:v>
                </c:pt>
              </c:numCache>
            </c:numRef>
          </c:val>
        </c:ser>
        <c:ser>
          <c:idx val="2"/>
          <c:order val="2"/>
          <c:tx>
            <c:v>Alim.</c:v>
          </c:tx>
          <c:spPr>
            <a:solidFill>
              <a:schemeClr val="bg1">
                <a:lumMod val="85000"/>
              </a:schemeClr>
            </a:solidFill>
          </c:spPr>
          <c:invertIfNegative val="0"/>
          <c:cat>
            <c:strRef>
              <c:f>'Gráficos 7 y 8'!$U$27:$U$28</c:f>
              <c:strCache>
                <c:ptCount val="2"/>
                <c:pt idx="0">
                  <c:v>Mariano</c:v>
                </c:pt>
                <c:pt idx="1">
                  <c:v>La Santos</c:v>
                </c:pt>
              </c:strCache>
            </c:strRef>
          </c:cat>
          <c:val>
            <c:numRef>
              <c:f>'Gráficos 7 y 8'!$X$10:$X$11</c:f>
              <c:numCache>
                <c:formatCode>0.0</c:formatCode>
                <c:ptCount val="2"/>
                <c:pt idx="0" formatCode="General">
                  <c:v>2.7</c:v>
                </c:pt>
                <c:pt idx="1">
                  <c:v>2.7</c:v>
                </c:pt>
              </c:numCache>
            </c:numRef>
          </c:val>
        </c:ser>
        <c:dLbls>
          <c:showLegendKey val="0"/>
          <c:showVal val="0"/>
          <c:showCatName val="0"/>
          <c:showSerName val="0"/>
          <c:showPercent val="0"/>
          <c:showBubbleSize val="0"/>
        </c:dLbls>
        <c:gapWidth val="75"/>
        <c:overlap val="100"/>
        <c:axId val="303665864"/>
        <c:axId val="303666256"/>
      </c:barChart>
      <c:catAx>
        <c:axId val="303665864"/>
        <c:scaling>
          <c:orientation val="minMax"/>
        </c:scaling>
        <c:delete val="0"/>
        <c:axPos val="b"/>
        <c:numFmt formatCode="General" sourceLinked="0"/>
        <c:majorTickMark val="none"/>
        <c:minorTickMark val="none"/>
        <c:tickLblPos val="nextTo"/>
        <c:crossAx val="303666256"/>
        <c:crosses val="autoZero"/>
        <c:auto val="1"/>
        <c:lblAlgn val="ctr"/>
        <c:lblOffset val="100"/>
        <c:noMultiLvlLbl val="0"/>
      </c:catAx>
      <c:valAx>
        <c:axId val="303666256"/>
        <c:scaling>
          <c:orientation val="minMax"/>
        </c:scaling>
        <c:delete val="0"/>
        <c:axPos val="l"/>
        <c:majorGridlines/>
        <c:numFmt formatCode="0%" sourceLinked="1"/>
        <c:majorTickMark val="none"/>
        <c:minorTickMark val="none"/>
        <c:tickLblPos val="nextTo"/>
        <c:spPr>
          <a:ln w="9525">
            <a:noFill/>
          </a:ln>
        </c:spPr>
        <c:txPr>
          <a:bodyPr/>
          <a:lstStyle/>
          <a:p>
            <a:pPr>
              <a:defRPr sz="800"/>
            </a:pPr>
            <a:endParaRPr lang="es-AR"/>
          </a:p>
        </c:txPr>
        <c:crossAx val="303665864"/>
        <c:crosses val="autoZero"/>
        <c:crossBetween val="between"/>
      </c:valAx>
    </c:plotArea>
    <c:legend>
      <c:legendPos val="b"/>
      <c:layout/>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2" Type="http://schemas.openxmlformats.org/officeDocument/2006/relationships/chart" Target="../charts/chart5.xml"/><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6.xml"/></Relationships>
</file>

<file path=xl/drawings/_rels/drawing6.xml.rels><?xml version="1.0" encoding="UTF-8" standalone="yes"?>
<Relationships xmlns="http://schemas.openxmlformats.org/package/2006/relationships"><Relationship Id="rId3" Type="http://schemas.openxmlformats.org/officeDocument/2006/relationships/chart" Target="../charts/chart9.xml"/><Relationship Id="rId2" Type="http://schemas.openxmlformats.org/officeDocument/2006/relationships/chart" Target="../charts/chart8.xml"/><Relationship Id="rId1" Type="http://schemas.openxmlformats.org/officeDocument/2006/relationships/chart" Target="../charts/chart7.xml"/></Relationships>
</file>

<file path=xl/drawings/_rels/drawing7.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8.xml.rels><?xml version="1.0" encoding="UTF-8" standalone="yes"?>
<Relationships xmlns="http://schemas.openxmlformats.org/package/2006/relationships"><Relationship Id="rId3" Type="http://schemas.openxmlformats.org/officeDocument/2006/relationships/chart" Target="../charts/chart13.xml"/><Relationship Id="rId2" Type="http://schemas.openxmlformats.org/officeDocument/2006/relationships/chart" Target="../charts/chart12.xml"/><Relationship Id="rId1" Type="http://schemas.openxmlformats.org/officeDocument/2006/relationships/chart" Target="../charts/chart11.xml"/></Relationships>
</file>

<file path=xl/drawings/drawing1.xml><?xml version="1.0" encoding="utf-8"?>
<xdr:wsDr xmlns:xdr="http://schemas.openxmlformats.org/drawingml/2006/spreadsheetDrawing" xmlns:a="http://schemas.openxmlformats.org/drawingml/2006/main">
  <xdr:twoCellAnchor>
    <xdr:from>
      <xdr:col>0</xdr:col>
      <xdr:colOff>542925</xdr:colOff>
      <xdr:row>6</xdr:row>
      <xdr:rowOff>38100</xdr:rowOff>
    </xdr:from>
    <xdr:to>
      <xdr:col>6</xdr:col>
      <xdr:colOff>542925</xdr:colOff>
      <xdr:row>20</xdr:row>
      <xdr:rowOff>114300</xdr:rowOff>
    </xdr:to>
    <xdr:graphicFrame macro="">
      <xdr:nvGraphicFramePr>
        <xdr:cNvPr id="3" name="2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7</xdr:col>
      <xdr:colOff>742949</xdr:colOff>
      <xdr:row>7</xdr:row>
      <xdr:rowOff>28575</xdr:rowOff>
    </xdr:from>
    <xdr:to>
      <xdr:col>17</xdr:col>
      <xdr:colOff>295274</xdr:colOff>
      <xdr:row>21</xdr:row>
      <xdr:rowOff>104775</xdr:rowOff>
    </xdr:to>
    <xdr:graphicFrame macro="">
      <xdr:nvGraphicFramePr>
        <xdr:cNvPr id="3" name="2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6</xdr:col>
      <xdr:colOff>485775</xdr:colOff>
      <xdr:row>4</xdr:row>
      <xdr:rowOff>180975</xdr:rowOff>
    </xdr:from>
    <xdr:to>
      <xdr:col>12</xdr:col>
      <xdr:colOff>266700</xdr:colOff>
      <xdr:row>18</xdr:row>
      <xdr:rowOff>47625</xdr:rowOff>
    </xdr:to>
    <xdr:graphicFrame macro="">
      <xdr:nvGraphicFramePr>
        <xdr:cNvPr id="2" name="6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209550</xdr:colOff>
      <xdr:row>5</xdr:row>
      <xdr:rowOff>28575</xdr:rowOff>
    </xdr:from>
    <xdr:to>
      <xdr:col>12</xdr:col>
      <xdr:colOff>19051</xdr:colOff>
      <xdr:row>19</xdr:row>
      <xdr:rowOff>123825</xdr:rowOff>
    </xdr:to>
    <xdr:graphicFrame macro="">
      <xdr:nvGraphicFramePr>
        <xdr:cNvPr id="3" name="2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247650</xdr:colOff>
      <xdr:row>27</xdr:row>
      <xdr:rowOff>38100</xdr:rowOff>
    </xdr:from>
    <xdr:to>
      <xdr:col>11</xdr:col>
      <xdr:colOff>238125</xdr:colOff>
      <xdr:row>40</xdr:row>
      <xdr:rowOff>47625</xdr:rowOff>
    </xdr:to>
    <xdr:graphicFrame macro="">
      <xdr:nvGraphicFramePr>
        <xdr:cNvPr id="4" name="3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5</xdr:col>
      <xdr:colOff>476250</xdr:colOff>
      <xdr:row>5</xdr:row>
      <xdr:rowOff>19050</xdr:rowOff>
    </xdr:from>
    <xdr:to>
      <xdr:col>11</xdr:col>
      <xdr:colOff>123825</xdr:colOff>
      <xdr:row>16</xdr:row>
      <xdr:rowOff>95250</xdr:rowOff>
    </xdr:to>
    <xdr:graphicFrame macro="">
      <xdr:nvGraphicFramePr>
        <xdr:cNvPr id="2" name="20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13</xdr:col>
      <xdr:colOff>742950</xdr:colOff>
      <xdr:row>26</xdr:row>
      <xdr:rowOff>19050</xdr:rowOff>
    </xdr:from>
    <xdr:to>
      <xdr:col>18</xdr:col>
      <xdr:colOff>638175</xdr:colOff>
      <xdr:row>36</xdr:row>
      <xdr:rowOff>152400</xdr:rowOff>
    </xdr:to>
    <xdr:graphicFrame macro="">
      <xdr:nvGraphicFramePr>
        <xdr:cNvPr id="3" name="2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25</xdr:col>
      <xdr:colOff>724470</xdr:colOff>
      <xdr:row>3</xdr:row>
      <xdr:rowOff>67284</xdr:rowOff>
    </xdr:from>
    <xdr:to>
      <xdr:col>29</xdr:col>
      <xdr:colOff>47625</xdr:colOff>
      <xdr:row>14</xdr:row>
      <xdr:rowOff>190499</xdr:rowOff>
    </xdr:to>
    <xdr:graphicFrame macro="">
      <xdr:nvGraphicFramePr>
        <xdr:cNvPr id="6" name="5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29</xdr:col>
      <xdr:colOff>695324</xdr:colOff>
      <xdr:row>3</xdr:row>
      <xdr:rowOff>0</xdr:rowOff>
    </xdr:from>
    <xdr:to>
      <xdr:col>33</xdr:col>
      <xdr:colOff>114299</xdr:colOff>
      <xdr:row>15</xdr:row>
      <xdr:rowOff>0</xdr:rowOff>
    </xdr:to>
    <xdr:graphicFrame macro="">
      <xdr:nvGraphicFramePr>
        <xdr:cNvPr id="9" name="8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4</xdr:col>
      <xdr:colOff>266699</xdr:colOff>
      <xdr:row>3</xdr:row>
      <xdr:rowOff>180975</xdr:rowOff>
    </xdr:from>
    <xdr:to>
      <xdr:col>11</xdr:col>
      <xdr:colOff>390525</xdr:colOff>
      <xdr:row>18</xdr:row>
      <xdr:rowOff>66675</xdr:rowOff>
    </xdr:to>
    <xdr:graphicFrame macro="">
      <xdr:nvGraphicFramePr>
        <xdr:cNvPr id="3" name="2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3</xdr:col>
      <xdr:colOff>361951</xdr:colOff>
      <xdr:row>9</xdr:row>
      <xdr:rowOff>114300</xdr:rowOff>
    </xdr:from>
    <xdr:to>
      <xdr:col>9</xdr:col>
      <xdr:colOff>371475</xdr:colOff>
      <xdr:row>22</xdr:row>
      <xdr:rowOff>23811</xdr:rowOff>
    </xdr:to>
    <xdr:graphicFrame macro="">
      <xdr:nvGraphicFramePr>
        <xdr:cNvPr id="4" name="3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400050</xdr:colOff>
      <xdr:row>29</xdr:row>
      <xdr:rowOff>152400</xdr:rowOff>
    </xdr:from>
    <xdr:to>
      <xdr:col>9</xdr:col>
      <xdr:colOff>676275</xdr:colOff>
      <xdr:row>42</xdr:row>
      <xdr:rowOff>119062</xdr:rowOff>
    </xdr:to>
    <xdr:graphicFrame macro="">
      <xdr:nvGraphicFramePr>
        <xdr:cNvPr id="5" name="4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14</xdr:col>
      <xdr:colOff>428624</xdr:colOff>
      <xdr:row>15</xdr:row>
      <xdr:rowOff>47625</xdr:rowOff>
    </xdr:from>
    <xdr:to>
      <xdr:col>21</xdr:col>
      <xdr:colOff>0</xdr:colOff>
      <xdr:row>27</xdr:row>
      <xdr:rowOff>142875</xdr:rowOff>
    </xdr:to>
    <xdr:graphicFrame macro="">
      <xdr:nvGraphicFramePr>
        <xdr:cNvPr id="6" name="5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uadros-MPParol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riados"/>
      <sheetName val="criados 2"/>
      <sheetName val="Hermanos"/>
      <sheetName val="Hermanos 2"/>
      <sheetName val="peones"/>
      <sheetName val="peones 2"/>
      <sheetName val="General"/>
      <sheetName val="General 2"/>
      <sheetName val="Observac X año"/>
      <sheetName val="salarios reales"/>
    </sheetNames>
    <sheetDataSet>
      <sheetData sheetId="0"/>
      <sheetData sheetId="1"/>
      <sheetData sheetId="2">
        <row r="83">
          <cell r="B83" t="str">
            <v>Efectivo</v>
          </cell>
          <cell r="C83" t="str">
            <v>Ropa</v>
          </cell>
          <cell r="D83" t="str">
            <v>Alimentos</v>
          </cell>
        </row>
        <row r="84">
          <cell r="A84">
            <v>1815</v>
          </cell>
          <cell r="B84">
            <v>1</v>
          </cell>
          <cell r="C84">
            <v>1.2</v>
          </cell>
          <cell r="D84">
            <v>5.2</v>
          </cell>
        </row>
        <row r="85">
          <cell r="A85">
            <v>1819</v>
          </cell>
          <cell r="B85">
            <v>1.1000000000000001</v>
          </cell>
          <cell r="C85">
            <v>0.1</v>
          </cell>
          <cell r="D85">
            <v>5.0999999999999996</v>
          </cell>
        </row>
        <row r="86">
          <cell r="A86">
            <v>1827</v>
          </cell>
          <cell r="B86">
            <v>1.1000000000000001</v>
          </cell>
          <cell r="C86">
            <v>0.2</v>
          </cell>
          <cell r="D86">
            <v>3.3</v>
          </cell>
        </row>
        <row r="87">
          <cell r="A87">
            <v>1832</v>
          </cell>
          <cell r="B87">
            <v>1.2</v>
          </cell>
          <cell r="C87">
            <v>0.6</v>
          </cell>
          <cell r="D87">
            <v>2.7</v>
          </cell>
        </row>
      </sheetData>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44"/>
  <sheetViews>
    <sheetView workbookViewId="0">
      <selection activeCell="J5" sqref="J5"/>
    </sheetView>
  </sheetViews>
  <sheetFormatPr baseColWidth="10" defaultRowHeight="15" x14ac:dyDescent="0.25"/>
  <sheetData>
    <row r="2" spans="2:7" x14ac:dyDescent="0.25">
      <c r="B2" s="51" t="s">
        <v>16</v>
      </c>
      <c r="C2" s="51" t="s">
        <v>17</v>
      </c>
      <c r="D2" s="38" t="s">
        <v>23</v>
      </c>
      <c r="E2" s="38" t="s">
        <v>24</v>
      </c>
      <c r="F2" s="48" t="s">
        <v>20</v>
      </c>
      <c r="G2" s="14" t="s">
        <v>19</v>
      </c>
    </row>
    <row r="3" spans="2:7" x14ac:dyDescent="0.25">
      <c r="B3" s="49">
        <v>1.1207196969696971</v>
      </c>
      <c r="C3" s="49">
        <v>1.5636363636363639</v>
      </c>
      <c r="D3" s="49">
        <v>2.4333333333333336</v>
      </c>
      <c r="E3" s="49">
        <v>3.0352941176470587</v>
      </c>
      <c r="F3" s="49">
        <v>5.9818181818181833</v>
      </c>
      <c r="G3" s="49">
        <v>13.540000000000001</v>
      </c>
    </row>
    <row r="5" spans="2:7" ht="15.75" x14ac:dyDescent="0.25">
      <c r="B5" s="90" t="s">
        <v>46</v>
      </c>
    </row>
    <row r="26" spans="1:1" ht="15" customHeight="1" x14ac:dyDescent="0.25"/>
    <row r="28" spans="1:1" x14ac:dyDescent="0.25">
      <c r="A28" s="62"/>
    </row>
    <row r="29" spans="1:1" x14ac:dyDescent="0.25">
      <c r="A29" s="62"/>
    </row>
    <row r="30" spans="1:1" x14ac:dyDescent="0.25">
      <c r="A30" s="62"/>
    </row>
    <row r="31" spans="1:1" x14ac:dyDescent="0.25">
      <c r="A31" s="62"/>
    </row>
    <row r="32" spans="1:1" x14ac:dyDescent="0.25">
      <c r="A32" s="62"/>
    </row>
    <row r="33" spans="1:1" x14ac:dyDescent="0.25">
      <c r="A33" s="62"/>
    </row>
    <row r="34" spans="1:1" x14ac:dyDescent="0.25">
      <c r="A34" s="62"/>
    </row>
    <row r="35" spans="1:1" x14ac:dyDescent="0.25">
      <c r="A35" s="62"/>
    </row>
    <row r="36" spans="1:1" x14ac:dyDescent="0.25">
      <c r="A36" s="62"/>
    </row>
    <row r="37" spans="1:1" x14ac:dyDescent="0.25">
      <c r="A37" s="62"/>
    </row>
    <row r="38" spans="1:1" x14ac:dyDescent="0.25">
      <c r="A38" s="62"/>
    </row>
    <row r="39" spans="1:1" x14ac:dyDescent="0.25">
      <c r="A39" s="62"/>
    </row>
    <row r="40" spans="1:1" x14ac:dyDescent="0.25">
      <c r="A40" s="62"/>
    </row>
    <row r="41" spans="1:1" x14ac:dyDescent="0.25">
      <c r="A41" s="62"/>
    </row>
    <row r="42" spans="1:1" x14ac:dyDescent="0.25">
      <c r="A42" s="62"/>
    </row>
    <row r="43" spans="1:1" x14ac:dyDescent="0.25">
      <c r="A43" s="62"/>
    </row>
    <row r="44" spans="1:1" x14ac:dyDescent="0.25">
      <c r="A44" s="62"/>
    </row>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Q27"/>
  <sheetViews>
    <sheetView workbookViewId="0">
      <selection activeCell="L33" sqref="L33"/>
    </sheetView>
  </sheetViews>
  <sheetFormatPr baseColWidth="10" defaultRowHeight="15" x14ac:dyDescent="0.25"/>
  <sheetData>
    <row r="2" spans="1:17" x14ac:dyDescent="0.25">
      <c r="A2" s="82" t="s">
        <v>11</v>
      </c>
      <c r="B2" s="82"/>
      <c r="C2" s="82"/>
      <c r="D2" s="82"/>
      <c r="E2" s="82"/>
      <c r="F2" s="82"/>
      <c r="G2" s="82"/>
    </row>
    <row r="3" spans="1:17" x14ac:dyDescent="0.25">
      <c r="A3" s="18" t="s">
        <v>0</v>
      </c>
      <c r="B3" s="70" t="s">
        <v>12</v>
      </c>
      <c r="C3" s="70"/>
      <c r="D3" s="70"/>
      <c r="E3" s="70" t="s">
        <v>13</v>
      </c>
      <c r="F3" s="70"/>
      <c r="G3" s="70"/>
    </row>
    <row r="4" spans="1:17" x14ac:dyDescent="0.25">
      <c r="A4" s="18" t="s">
        <v>26</v>
      </c>
      <c r="B4" s="21" t="s">
        <v>28</v>
      </c>
      <c r="C4" s="21" t="s">
        <v>41</v>
      </c>
      <c r="D4" s="21" t="s">
        <v>7</v>
      </c>
      <c r="E4" s="21" t="s">
        <v>28</v>
      </c>
      <c r="F4" s="21" t="s">
        <v>41</v>
      </c>
      <c r="G4" s="21" t="s">
        <v>7</v>
      </c>
    </row>
    <row r="5" spans="1:17" x14ac:dyDescent="0.25">
      <c r="A5" s="10">
        <v>1812</v>
      </c>
      <c r="B5" s="10">
        <v>0.3</v>
      </c>
      <c r="C5" s="10">
        <f>+D5-B5</f>
        <v>0.2</v>
      </c>
      <c r="D5" s="9">
        <v>0.5</v>
      </c>
      <c r="E5" s="10">
        <v>0.3</v>
      </c>
      <c r="F5" s="10">
        <f>+G5-E5</f>
        <v>0.2</v>
      </c>
      <c r="G5" s="9">
        <v>0.5</v>
      </c>
    </row>
    <row r="6" spans="1:17" x14ac:dyDescent="0.25">
      <c r="A6" s="3">
        <f>+A5+1</f>
        <v>1813</v>
      </c>
      <c r="B6" s="3">
        <v>1</v>
      </c>
      <c r="C6" s="10">
        <f t="shared" ref="C6:C27" si="0">+D6-B6</f>
        <v>0.10000000000000009</v>
      </c>
      <c r="D6" s="9">
        <v>1.1000000000000001</v>
      </c>
      <c r="E6" s="3">
        <v>1</v>
      </c>
      <c r="F6" s="10">
        <f t="shared" ref="F6:F14" si="1">+G6-E6</f>
        <v>0.30000000000000004</v>
      </c>
      <c r="G6" s="9">
        <v>1.3</v>
      </c>
      <c r="J6" s="91" t="s">
        <v>47</v>
      </c>
      <c r="K6" s="81"/>
      <c r="L6" s="81"/>
      <c r="M6" s="81"/>
      <c r="N6" s="81"/>
      <c r="O6" s="81"/>
      <c r="P6" s="81"/>
      <c r="Q6" s="81"/>
    </row>
    <row r="7" spans="1:17" x14ac:dyDescent="0.25">
      <c r="A7" s="3">
        <f t="shared" ref="A7:A26" si="2">+A6+1</f>
        <v>1814</v>
      </c>
      <c r="B7" s="3">
        <v>1.1000000000000001</v>
      </c>
      <c r="C7" s="10">
        <f t="shared" si="0"/>
        <v>0</v>
      </c>
      <c r="D7" s="9">
        <v>1.1000000000000001</v>
      </c>
      <c r="E7" s="3">
        <v>1.1000000000000001</v>
      </c>
      <c r="F7" s="10">
        <f t="shared" si="1"/>
        <v>9.9999999999999867E-2</v>
      </c>
      <c r="G7" s="9">
        <v>1.2</v>
      </c>
    </row>
    <row r="8" spans="1:17" x14ac:dyDescent="0.25">
      <c r="A8" s="3">
        <f t="shared" si="2"/>
        <v>1815</v>
      </c>
      <c r="B8" s="3">
        <v>1</v>
      </c>
      <c r="C8" s="10">
        <f t="shared" si="0"/>
        <v>1.2000000000000002</v>
      </c>
      <c r="D8" s="9">
        <v>2.2000000000000002</v>
      </c>
      <c r="E8" s="3">
        <v>1</v>
      </c>
      <c r="F8" s="10">
        <f t="shared" si="1"/>
        <v>0.60000000000000009</v>
      </c>
      <c r="G8" s="9">
        <v>1.6</v>
      </c>
    </row>
    <row r="9" spans="1:17" x14ac:dyDescent="0.25">
      <c r="A9" s="3">
        <f t="shared" si="2"/>
        <v>1816</v>
      </c>
      <c r="B9" s="3">
        <v>1.1000000000000001</v>
      </c>
      <c r="C9" s="10">
        <f t="shared" si="0"/>
        <v>9.9999999999999867E-2</v>
      </c>
      <c r="D9" s="9">
        <v>1.2</v>
      </c>
      <c r="E9" s="3">
        <v>1.1000000000000001</v>
      </c>
      <c r="F9" s="10">
        <f t="shared" si="1"/>
        <v>0.29999999999999982</v>
      </c>
      <c r="G9" s="9">
        <v>1.4</v>
      </c>
    </row>
    <row r="10" spans="1:17" x14ac:dyDescent="0.25">
      <c r="A10" s="3">
        <f t="shared" si="2"/>
        <v>1817</v>
      </c>
      <c r="B10" s="3">
        <v>1.1000000000000001</v>
      </c>
      <c r="C10" s="10">
        <f t="shared" si="0"/>
        <v>0.19999999999999996</v>
      </c>
      <c r="D10" s="9">
        <v>1.3</v>
      </c>
      <c r="E10" s="3">
        <v>1.1000000000000001</v>
      </c>
      <c r="F10" s="10">
        <f t="shared" si="1"/>
        <v>9.9999999999999867E-2</v>
      </c>
      <c r="G10" s="9">
        <v>1.2</v>
      </c>
    </row>
    <row r="11" spans="1:17" x14ac:dyDescent="0.25">
      <c r="A11" s="3">
        <f t="shared" si="2"/>
        <v>1818</v>
      </c>
      <c r="B11" s="3">
        <v>1.2</v>
      </c>
      <c r="C11" s="10">
        <f t="shared" si="0"/>
        <v>0.60000000000000009</v>
      </c>
      <c r="D11" s="9">
        <v>1.8</v>
      </c>
      <c r="E11" s="3">
        <v>1.2</v>
      </c>
      <c r="F11" s="10">
        <f t="shared" si="1"/>
        <v>1.3</v>
      </c>
      <c r="G11" s="9">
        <v>2.5</v>
      </c>
    </row>
    <row r="12" spans="1:17" x14ac:dyDescent="0.25">
      <c r="A12" s="3">
        <f t="shared" si="2"/>
        <v>1819</v>
      </c>
      <c r="B12" s="3">
        <v>1.1000000000000001</v>
      </c>
      <c r="C12" s="10">
        <f t="shared" si="0"/>
        <v>0.89999999999999991</v>
      </c>
      <c r="D12" s="9">
        <v>2</v>
      </c>
      <c r="E12" s="3">
        <v>1.1000000000000001</v>
      </c>
      <c r="F12" s="10">
        <f t="shared" si="1"/>
        <v>0.59999999999999987</v>
      </c>
      <c r="G12" s="9">
        <v>1.7</v>
      </c>
    </row>
    <row r="13" spans="1:17" x14ac:dyDescent="0.25">
      <c r="A13" s="3">
        <f t="shared" si="2"/>
        <v>1820</v>
      </c>
      <c r="B13" s="3">
        <v>1.1000000000000001</v>
      </c>
      <c r="C13" s="10">
        <f t="shared" si="0"/>
        <v>0.19999999999999996</v>
      </c>
      <c r="D13" s="9">
        <v>1.3</v>
      </c>
      <c r="E13" s="3">
        <v>1.1000000000000001</v>
      </c>
      <c r="F13" s="10">
        <f t="shared" si="1"/>
        <v>0.79999999999999982</v>
      </c>
      <c r="G13" s="9">
        <v>1.9</v>
      </c>
    </row>
    <row r="14" spans="1:17" x14ac:dyDescent="0.25">
      <c r="A14" s="3">
        <f t="shared" si="2"/>
        <v>1821</v>
      </c>
      <c r="B14" s="3">
        <v>1</v>
      </c>
      <c r="C14" s="10">
        <f t="shared" si="0"/>
        <v>0.5</v>
      </c>
      <c r="D14" s="9">
        <v>1.5</v>
      </c>
      <c r="E14" s="3">
        <v>1</v>
      </c>
      <c r="F14" s="10">
        <f t="shared" si="1"/>
        <v>1.1000000000000001</v>
      </c>
      <c r="G14" s="9">
        <v>2.1</v>
      </c>
    </row>
    <row r="15" spans="1:17" x14ac:dyDescent="0.25">
      <c r="A15" s="3">
        <f t="shared" si="2"/>
        <v>1822</v>
      </c>
      <c r="B15" s="3">
        <v>1.3</v>
      </c>
      <c r="C15" s="10">
        <f t="shared" si="0"/>
        <v>1.4000000000000001</v>
      </c>
      <c r="D15" s="9">
        <v>2.7</v>
      </c>
      <c r="E15" s="3"/>
      <c r="F15" s="3"/>
      <c r="G15" s="9"/>
    </row>
    <row r="16" spans="1:17" x14ac:dyDescent="0.25">
      <c r="A16" s="3">
        <f t="shared" si="2"/>
        <v>1823</v>
      </c>
      <c r="B16" s="3">
        <v>1.2</v>
      </c>
      <c r="C16" s="10">
        <f t="shared" si="0"/>
        <v>1.0999999999999999</v>
      </c>
      <c r="D16" s="9">
        <v>2.2999999999999998</v>
      </c>
      <c r="E16" s="3"/>
      <c r="F16" s="3"/>
      <c r="G16" s="9"/>
    </row>
    <row r="17" spans="1:7" x14ac:dyDescent="0.25">
      <c r="A17" s="3">
        <f t="shared" si="2"/>
        <v>1824</v>
      </c>
      <c r="B17" s="3">
        <v>1.2</v>
      </c>
      <c r="C17" s="10">
        <f t="shared" si="0"/>
        <v>0.60000000000000009</v>
      </c>
      <c r="D17" s="9">
        <v>1.8</v>
      </c>
      <c r="E17" s="3"/>
      <c r="F17" s="3"/>
      <c r="G17" s="9"/>
    </row>
    <row r="18" spans="1:7" x14ac:dyDescent="0.25">
      <c r="A18" s="3">
        <f t="shared" si="2"/>
        <v>1825</v>
      </c>
      <c r="B18" s="3">
        <v>1.1000000000000001</v>
      </c>
      <c r="C18" s="10">
        <f t="shared" si="0"/>
        <v>0.29999999999999982</v>
      </c>
      <c r="D18" s="9">
        <v>1.4</v>
      </c>
      <c r="E18" s="3"/>
      <c r="F18" s="3"/>
      <c r="G18" s="9"/>
    </row>
    <row r="19" spans="1:7" x14ac:dyDescent="0.25">
      <c r="A19" s="3">
        <f t="shared" si="2"/>
        <v>1826</v>
      </c>
      <c r="B19" s="3">
        <v>0.9</v>
      </c>
      <c r="C19" s="10">
        <f t="shared" si="0"/>
        <v>0.79999999999999993</v>
      </c>
      <c r="D19" s="9">
        <v>1.7</v>
      </c>
      <c r="E19" s="3"/>
      <c r="F19" s="3"/>
      <c r="G19" s="9"/>
    </row>
    <row r="20" spans="1:7" x14ac:dyDescent="0.25">
      <c r="A20" s="3">
        <f t="shared" si="2"/>
        <v>1827</v>
      </c>
      <c r="B20" s="3">
        <v>0.8</v>
      </c>
      <c r="C20" s="10">
        <f t="shared" si="0"/>
        <v>9.9999999999999978E-2</v>
      </c>
      <c r="D20" s="9">
        <v>0.9</v>
      </c>
      <c r="E20" s="3"/>
      <c r="F20" s="3"/>
      <c r="G20" s="9"/>
    </row>
    <row r="21" spans="1:7" x14ac:dyDescent="0.25">
      <c r="A21" s="3">
        <f t="shared" si="2"/>
        <v>1828</v>
      </c>
      <c r="B21" s="3">
        <v>0.6</v>
      </c>
      <c r="C21" s="10">
        <f t="shared" si="0"/>
        <v>1.2999999999999998</v>
      </c>
      <c r="D21" s="9">
        <v>1.9</v>
      </c>
      <c r="E21" s="3"/>
      <c r="F21" s="3"/>
      <c r="G21" s="9"/>
    </row>
    <row r="22" spans="1:7" x14ac:dyDescent="0.25">
      <c r="A22" s="3">
        <f t="shared" si="2"/>
        <v>1829</v>
      </c>
      <c r="B22" s="3">
        <v>1</v>
      </c>
      <c r="C22" s="10">
        <f t="shared" si="0"/>
        <v>0.8</v>
      </c>
      <c r="D22" s="9">
        <v>1.8</v>
      </c>
      <c r="E22" s="3"/>
      <c r="F22" s="3"/>
      <c r="G22" s="9"/>
    </row>
    <row r="23" spans="1:7" x14ac:dyDescent="0.25">
      <c r="A23" s="3">
        <f t="shared" si="2"/>
        <v>1830</v>
      </c>
      <c r="B23" s="3">
        <v>1</v>
      </c>
      <c r="C23" s="10">
        <f t="shared" si="0"/>
        <v>0.19999999999999996</v>
      </c>
      <c r="D23" s="9">
        <v>1.2</v>
      </c>
      <c r="E23" s="3"/>
      <c r="F23" s="3"/>
      <c r="G23" s="9"/>
    </row>
    <row r="24" spans="1:7" x14ac:dyDescent="0.25">
      <c r="A24" s="3">
        <f t="shared" si="2"/>
        <v>1831</v>
      </c>
      <c r="B24" s="3">
        <v>1.1000000000000001</v>
      </c>
      <c r="C24" s="10">
        <f t="shared" si="0"/>
        <v>0.29999999999999982</v>
      </c>
      <c r="D24" s="9">
        <v>1.4</v>
      </c>
      <c r="E24" s="3"/>
      <c r="F24" s="3"/>
      <c r="G24" s="9"/>
    </row>
    <row r="25" spans="1:7" x14ac:dyDescent="0.25">
      <c r="A25" s="3">
        <f t="shared" si="2"/>
        <v>1832</v>
      </c>
      <c r="B25" s="3">
        <v>1.1000000000000001</v>
      </c>
      <c r="C25" s="10">
        <f t="shared" si="0"/>
        <v>9.9999999999999867E-2</v>
      </c>
      <c r="D25" s="9">
        <v>1.2</v>
      </c>
      <c r="E25" s="3"/>
      <c r="F25" s="3"/>
      <c r="G25" s="9"/>
    </row>
    <row r="26" spans="1:7" x14ac:dyDescent="0.25">
      <c r="A26" s="3">
        <f t="shared" si="2"/>
        <v>1833</v>
      </c>
      <c r="B26" s="3">
        <v>1</v>
      </c>
      <c r="C26" s="10">
        <f t="shared" si="0"/>
        <v>0.10000000000000009</v>
      </c>
      <c r="D26" s="9">
        <v>1.1000000000000001</v>
      </c>
      <c r="E26" s="3"/>
      <c r="F26" s="3"/>
      <c r="G26" s="9"/>
    </row>
    <row r="27" spans="1:7" x14ac:dyDescent="0.25">
      <c r="A27" s="11" t="s">
        <v>5</v>
      </c>
      <c r="B27" s="44">
        <f>AVERAGE(B5:B26)</f>
        <v>1.0136363636363639</v>
      </c>
      <c r="C27" s="42">
        <f t="shared" si="0"/>
        <v>0.50454545454545419</v>
      </c>
      <c r="D27" s="45">
        <f>AVERAGE(D5:D26)</f>
        <v>1.5181818181818181</v>
      </c>
      <c r="E27" s="44">
        <f>AVERAGE(E5:E14)</f>
        <v>1</v>
      </c>
      <c r="F27" s="44">
        <f>AVERAGE(F5:F14)</f>
        <v>0.53999999999999981</v>
      </c>
      <c r="G27" s="45">
        <f>AVERAGE(G5:G14)</f>
        <v>1.5399999999999998</v>
      </c>
    </row>
  </sheetData>
  <mergeCells count="4">
    <mergeCell ref="A2:G2"/>
    <mergeCell ref="B3:D3"/>
    <mergeCell ref="E3:G3"/>
    <mergeCell ref="J6:Q6"/>
  </mergeCells>
  <pageMargins left="0.7" right="0.7" top="0.75" bottom="0.75" header="0.3" footer="0.3"/>
  <pageSetup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10"/>
  <sheetViews>
    <sheetView workbookViewId="0">
      <selection activeCell="N3" sqref="N3"/>
    </sheetView>
  </sheetViews>
  <sheetFormatPr baseColWidth="10" defaultRowHeight="15" x14ac:dyDescent="0.25"/>
  <sheetData>
    <row r="2" spans="1:8" x14ac:dyDescent="0.25">
      <c r="A2" s="83" t="s">
        <v>11</v>
      </c>
      <c r="B2" s="83"/>
      <c r="C2" s="83"/>
      <c r="D2" s="83"/>
      <c r="E2" s="83"/>
    </row>
    <row r="3" spans="1:8" ht="15.75" x14ac:dyDescent="0.25">
      <c r="A3" s="83"/>
      <c r="B3" s="83"/>
      <c r="C3" s="83"/>
      <c r="D3" s="83"/>
      <c r="E3" s="83"/>
      <c r="H3" s="90" t="s">
        <v>48</v>
      </c>
    </row>
    <row r="4" spans="1:8" x14ac:dyDescent="0.25">
      <c r="A4" s="37" t="s">
        <v>0</v>
      </c>
      <c r="B4" s="70" t="s">
        <v>12</v>
      </c>
      <c r="C4" s="70"/>
      <c r="D4" s="70"/>
      <c r="E4" s="70"/>
    </row>
    <row r="5" spans="1:8" x14ac:dyDescent="0.25">
      <c r="A5" s="67" t="s">
        <v>26</v>
      </c>
      <c r="B5" s="36" t="s">
        <v>28</v>
      </c>
      <c r="C5" s="36" t="s">
        <v>27</v>
      </c>
      <c r="D5" s="21" t="s">
        <v>34</v>
      </c>
      <c r="E5" s="21" t="s">
        <v>7</v>
      </c>
    </row>
    <row r="6" spans="1:8" x14ac:dyDescent="0.25">
      <c r="A6" s="3">
        <v>1815</v>
      </c>
      <c r="B6" s="3">
        <v>1</v>
      </c>
      <c r="C6" s="10">
        <v>1.2</v>
      </c>
      <c r="D6" s="3">
        <v>5.2</v>
      </c>
      <c r="E6" s="3">
        <f>SUM(B6:D6)</f>
        <v>7.4</v>
      </c>
    </row>
    <row r="7" spans="1:8" x14ac:dyDescent="0.25">
      <c r="A7" s="3">
        <v>1819</v>
      </c>
      <c r="B7" s="3">
        <v>1.1000000000000001</v>
      </c>
      <c r="C7" s="10">
        <v>0.1</v>
      </c>
      <c r="D7" s="3">
        <v>5.0999999999999996</v>
      </c>
      <c r="E7" s="3">
        <f>SUM(B7:D7)</f>
        <v>6.3</v>
      </c>
    </row>
    <row r="8" spans="1:8" x14ac:dyDescent="0.25">
      <c r="A8" s="3">
        <v>1827</v>
      </c>
      <c r="B8" s="3">
        <v>1.1000000000000001</v>
      </c>
      <c r="C8" s="10">
        <v>0.2</v>
      </c>
      <c r="D8" s="3">
        <v>3.3</v>
      </c>
      <c r="E8" s="3">
        <f>SUM(B8:D8)</f>
        <v>4.5999999999999996</v>
      </c>
    </row>
    <row r="9" spans="1:8" x14ac:dyDescent="0.25">
      <c r="A9" s="3">
        <v>1832</v>
      </c>
      <c r="B9" s="3">
        <v>1.2</v>
      </c>
      <c r="C9" s="10">
        <v>0.6</v>
      </c>
      <c r="D9" s="3">
        <v>2.7</v>
      </c>
      <c r="E9" s="3">
        <f>SUM(B9:D9)</f>
        <v>4.5</v>
      </c>
    </row>
    <row r="10" spans="1:8" x14ac:dyDescent="0.25">
      <c r="A10" s="66" t="s">
        <v>5</v>
      </c>
      <c r="B10" s="29">
        <f>AVERAGE(B6:B9)</f>
        <v>1.1000000000000001</v>
      </c>
      <c r="C10" s="29">
        <v>0.53</v>
      </c>
      <c r="D10" s="29">
        <f>AVERAGE(D6:D9)</f>
        <v>4.0750000000000002</v>
      </c>
      <c r="E10" s="35">
        <f>AVERAGE(E6:E9)</f>
        <v>5.6999999999999993</v>
      </c>
    </row>
  </sheetData>
  <mergeCells count="2">
    <mergeCell ref="A2:E3"/>
    <mergeCell ref="B4:E4"/>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03"/>
  <sheetViews>
    <sheetView workbookViewId="0">
      <selection activeCell="J141" sqref="J141:O148"/>
    </sheetView>
  </sheetViews>
  <sheetFormatPr baseColWidth="10" defaultRowHeight="15" x14ac:dyDescent="0.25"/>
  <cols>
    <col min="1" max="1" width="21.7109375" style="1" customWidth="1"/>
    <col min="2" max="3" width="6.7109375" customWidth="1"/>
    <col min="4" max="4" width="7.140625" customWidth="1"/>
    <col min="5" max="5" width="6.28515625" customWidth="1"/>
    <col min="6" max="6" width="10.140625" customWidth="1"/>
    <col min="7" max="8" width="7.28515625" customWidth="1"/>
    <col min="9" max="9" width="7.85546875" customWidth="1"/>
    <col min="10" max="10" width="9.85546875" customWidth="1"/>
    <col min="11" max="12" width="6.42578125" customWidth="1"/>
    <col min="13" max="13" width="8.28515625" customWidth="1"/>
    <col min="14" max="14" width="9.85546875" customWidth="1"/>
  </cols>
  <sheetData>
    <row r="1" spans="1:22" ht="15.75" x14ac:dyDescent="0.25">
      <c r="A1" s="94"/>
      <c r="B1" s="94"/>
      <c r="C1" s="94"/>
      <c r="D1" s="94"/>
      <c r="E1" s="94"/>
      <c r="F1" s="94"/>
      <c r="G1" s="94"/>
      <c r="H1" s="94"/>
      <c r="I1" s="94"/>
      <c r="J1" s="94"/>
      <c r="K1" s="94"/>
      <c r="L1" s="94"/>
      <c r="M1" s="94"/>
      <c r="O1" s="71" t="s">
        <v>8</v>
      </c>
      <c r="P1" s="72"/>
      <c r="Q1" s="72"/>
      <c r="R1" s="72"/>
      <c r="S1" s="72"/>
      <c r="T1" s="72"/>
    </row>
    <row r="2" spans="1:22" x14ac:dyDescent="0.25">
      <c r="A2" s="95"/>
      <c r="B2" s="94"/>
      <c r="C2" s="94"/>
      <c r="D2" s="94"/>
      <c r="E2" s="94"/>
      <c r="F2" s="94"/>
      <c r="G2" s="94"/>
      <c r="H2" s="94"/>
      <c r="I2" s="94"/>
      <c r="J2" s="94"/>
      <c r="K2" s="94"/>
      <c r="L2" s="94"/>
      <c r="M2" s="94"/>
      <c r="O2" s="68" t="s">
        <v>0</v>
      </c>
      <c r="P2" s="2" t="s">
        <v>1</v>
      </c>
      <c r="Q2" s="2" t="s">
        <v>2</v>
      </c>
      <c r="R2" s="2" t="s">
        <v>3</v>
      </c>
      <c r="S2" s="2" t="s">
        <v>4</v>
      </c>
      <c r="T2" s="4" t="s">
        <v>5</v>
      </c>
      <c r="U2" s="4" t="s">
        <v>16</v>
      </c>
      <c r="V2" s="20"/>
    </row>
    <row r="3" spans="1:22" x14ac:dyDescent="0.25">
      <c r="A3" s="95"/>
      <c r="B3" s="96"/>
      <c r="C3" s="96"/>
      <c r="D3" s="96"/>
      <c r="E3" s="96"/>
      <c r="F3" s="96"/>
      <c r="G3" s="96"/>
      <c r="H3" s="96"/>
      <c r="I3" s="96"/>
      <c r="J3" s="96"/>
      <c r="K3" s="96"/>
      <c r="L3" s="96"/>
      <c r="M3" s="96"/>
      <c r="O3" s="69"/>
      <c r="P3" s="2"/>
      <c r="Q3" s="2"/>
      <c r="R3" s="2"/>
      <c r="S3" s="2"/>
      <c r="T3" s="7" t="s">
        <v>6</v>
      </c>
      <c r="U3" s="3" t="s">
        <v>6</v>
      </c>
    </row>
    <row r="4" spans="1:22" x14ac:dyDescent="0.25">
      <c r="A4" s="59"/>
      <c r="B4" s="98" t="s">
        <v>49</v>
      </c>
      <c r="C4" s="98"/>
      <c r="D4" s="98"/>
      <c r="E4" s="98"/>
      <c r="F4" s="98"/>
      <c r="G4" s="98"/>
      <c r="H4" s="98"/>
      <c r="I4" s="98"/>
      <c r="J4" s="59"/>
      <c r="K4" s="59"/>
      <c r="L4" s="59"/>
      <c r="M4" s="59"/>
      <c r="O4" s="3">
        <v>1812</v>
      </c>
      <c r="P4" s="10">
        <v>0.8</v>
      </c>
      <c r="Q4" s="10">
        <v>1.5</v>
      </c>
      <c r="R4" s="10">
        <v>0.5</v>
      </c>
      <c r="S4" s="10"/>
      <c r="T4" s="12">
        <f>AVERAGE(P4:S4)</f>
        <v>0.93333333333333324</v>
      </c>
      <c r="U4" s="7">
        <f>AVERAGE(P4:R4)</f>
        <v>0.93333333333333324</v>
      </c>
    </row>
    <row r="5" spans="1:22" x14ac:dyDescent="0.25">
      <c r="A5" s="59"/>
      <c r="B5" s="59"/>
      <c r="C5" s="59"/>
      <c r="D5" s="59"/>
      <c r="E5" s="59"/>
      <c r="F5" s="59"/>
      <c r="G5" s="59"/>
      <c r="H5" s="59"/>
      <c r="I5" s="59"/>
      <c r="J5" s="59"/>
      <c r="K5" s="59"/>
      <c r="L5" s="59"/>
      <c r="M5" s="59"/>
      <c r="O5" s="3">
        <f>+O4+1</f>
        <v>1813</v>
      </c>
      <c r="P5" s="10">
        <v>1.02</v>
      </c>
      <c r="Q5" s="10">
        <v>1.1000000000000001</v>
      </c>
      <c r="R5" s="10">
        <v>2.8</v>
      </c>
      <c r="S5" s="10"/>
      <c r="T5" s="12">
        <f>AVERAGE(P5:S5)</f>
        <v>1.64</v>
      </c>
      <c r="U5" s="7">
        <f t="shared" ref="U5:U25" si="0">AVERAGE(P5:R5)</f>
        <v>1.64</v>
      </c>
    </row>
    <row r="6" spans="1:22" x14ac:dyDescent="0.25">
      <c r="A6" s="59"/>
      <c r="B6" s="59"/>
      <c r="C6" s="59"/>
      <c r="D6" s="59"/>
      <c r="E6" s="59"/>
      <c r="F6" s="59"/>
      <c r="G6" s="59"/>
      <c r="H6" s="59"/>
      <c r="I6" s="59"/>
      <c r="J6" s="59"/>
      <c r="K6" s="59"/>
      <c r="L6" s="59"/>
      <c r="M6" s="59"/>
      <c r="O6" s="3">
        <f t="shared" ref="O6:O25" si="1">+O5+1</f>
        <v>1814</v>
      </c>
      <c r="P6" s="10"/>
      <c r="Q6" s="10">
        <v>1.07</v>
      </c>
      <c r="R6" s="10">
        <v>1.42</v>
      </c>
      <c r="S6" s="10"/>
      <c r="T6" s="12">
        <f t="shared" ref="T6:T25" si="2">AVERAGE(P6:S6)</f>
        <v>1.2450000000000001</v>
      </c>
      <c r="U6" s="7">
        <f t="shared" si="0"/>
        <v>1.2450000000000001</v>
      </c>
    </row>
    <row r="7" spans="1:22" x14ac:dyDescent="0.25">
      <c r="A7" s="59"/>
      <c r="B7" s="59"/>
      <c r="C7" s="59"/>
      <c r="D7" s="59"/>
      <c r="E7" s="59"/>
      <c r="F7" s="59"/>
      <c r="G7" s="59"/>
      <c r="H7" s="59"/>
      <c r="I7" s="59"/>
      <c r="J7" s="59"/>
      <c r="K7" s="59"/>
      <c r="L7" s="59"/>
      <c r="M7" s="59"/>
      <c r="O7" s="3">
        <f t="shared" si="1"/>
        <v>1815</v>
      </c>
      <c r="P7" s="10"/>
      <c r="Q7" s="10">
        <v>1.1000000000000001</v>
      </c>
      <c r="R7" s="10">
        <v>1.88</v>
      </c>
      <c r="S7" s="10"/>
      <c r="T7" s="12">
        <f t="shared" si="2"/>
        <v>1.49</v>
      </c>
      <c r="U7" s="7">
        <f t="shared" si="0"/>
        <v>1.49</v>
      </c>
    </row>
    <row r="8" spans="1:22" x14ac:dyDescent="0.25">
      <c r="A8" s="59"/>
      <c r="B8" s="59"/>
      <c r="C8" s="59"/>
      <c r="D8" s="59"/>
      <c r="E8" s="59"/>
      <c r="F8" s="59"/>
      <c r="G8" s="59"/>
      <c r="H8" s="59"/>
      <c r="I8" s="59"/>
      <c r="J8" s="59"/>
      <c r="K8" s="59"/>
      <c r="L8" s="59"/>
      <c r="M8" s="59"/>
      <c r="O8" s="3">
        <f t="shared" si="1"/>
        <v>1816</v>
      </c>
      <c r="P8" s="10">
        <v>0.54</v>
      </c>
      <c r="Q8" s="10">
        <v>0.96</v>
      </c>
      <c r="R8" s="10">
        <v>1.07</v>
      </c>
      <c r="S8" s="10"/>
      <c r="T8" s="12">
        <f t="shared" si="2"/>
        <v>0.8566666666666668</v>
      </c>
      <c r="U8" s="7">
        <f t="shared" si="0"/>
        <v>0.8566666666666668</v>
      </c>
    </row>
    <row r="9" spans="1:22" x14ac:dyDescent="0.25">
      <c r="A9" s="59"/>
      <c r="B9" s="59"/>
      <c r="C9" s="59"/>
      <c r="D9" s="59"/>
      <c r="E9" s="59"/>
      <c r="F9" s="59"/>
      <c r="G9" s="59"/>
      <c r="H9" s="59"/>
      <c r="I9" s="59"/>
      <c r="J9" s="59"/>
      <c r="K9" s="59"/>
      <c r="L9" s="59"/>
      <c r="M9" s="59"/>
      <c r="O9" s="3">
        <f t="shared" si="1"/>
        <v>1817</v>
      </c>
      <c r="P9" s="10">
        <v>0.56000000000000005</v>
      </c>
      <c r="Q9" s="10">
        <v>1.33</v>
      </c>
      <c r="R9" s="10">
        <v>1.61</v>
      </c>
      <c r="S9" s="10"/>
      <c r="T9" s="12">
        <f t="shared" si="2"/>
        <v>1.1666666666666667</v>
      </c>
      <c r="U9" s="7">
        <f t="shared" si="0"/>
        <v>1.1666666666666667</v>
      </c>
    </row>
    <row r="10" spans="1:22" x14ac:dyDescent="0.25">
      <c r="A10" s="59"/>
      <c r="B10" s="59"/>
      <c r="C10" s="59"/>
      <c r="D10" s="59"/>
      <c r="E10" s="59"/>
      <c r="F10" s="59"/>
      <c r="G10" s="59"/>
      <c r="H10" s="59"/>
      <c r="I10" s="59"/>
      <c r="J10" s="59"/>
      <c r="K10" s="59"/>
      <c r="L10" s="59"/>
      <c r="M10" s="59"/>
      <c r="O10" s="3">
        <f t="shared" si="1"/>
        <v>1818</v>
      </c>
      <c r="P10" s="10">
        <v>0.92</v>
      </c>
      <c r="Q10" s="10">
        <v>1.51</v>
      </c>
      <c r="R10" s="10">
        <v>1.08</v>
      </c>
      <c r="S10" s="10"/>
      <c r="T10" s="12">
        <f t="shared" si="2"/>
        <v>1.1700000000000002</v>
      </c>
      <c r="U10" s="7">
        <f t="shared" si="0"/>
        <v>1.1700000000000002</v>
      </c>
    </row>
    <row r="11" spans="1:22" x14ac:dyDescent="0.25">
      <c r="A11" s="59"/>
      <c r="B11" s="59"/>
      <c r="C11" s="59"/>
      <c r="D11" s="59"/>
      <c r="E11" s="59"/>
      <c r="F11" s="59"/>
      <c r="G11" s="59"/>
      <c r="H11" s="59"/>
      <c r="I11" s="59"/>
      <c r="J11" s="59"/>
      <c r="K11" s="59"/>
      <c r="L11" s="59"/>
      <c r="M11" s="59"/>
      <c r="O11" s="3">
        <f t="shared" si="1"/>
        <v>1819</v>
      </c>
      <c r="P11" s="10">
        <v>0.62</v>
      </c>
      <c r="Q11" s="10">
        <v>0.98</v>
      </c>
      <c r="R11" s="10">
        <v>0.6</v>
      </c>
      <c r="S11" s="10"/>
      <c r="T11" s="12">
        <f t="shared" si="2"/>
        <v>0.73333333333333339</v>
      </c>
      <c r="U11" s="7">
        <f t="shared" si="0"/>
        <v>0.73333333333333339</v>
      </c>
    </row>
    <row r="12" spans="1:22" x14ac:dyDescent="0.25">
      <c r="A12" s="59"/>
      <c r="B12" s="59"/>
      <c r="C12" s="59"/>
      <c r="D12" s="59"/>
      <c r="E12" s="59"/>
      <c r="F12" s="59"/>
      <c r="G12" s="59"/>
      <c r="H12" s="59"/>
      <c r="I12" s="59"/>
      <c r="J12" s="59"/>
      <c r="K12" s="59"/>
      <c r="L12" s="59"/>
      <c r="M12" s="59"/>
      <c r="O12" s="3">
        <f t="shared" si="1"/>
        <v>1820</v>
      </c>
      <c r="P12" s="10">
        <v>0.62</v>
      </c>
      <c r="Q12" s="10">
        <v>1.19</v>
      </c>
      <c r="R12" s="10">
        <v>1.28</v>
      </c>
      <c r="S12" s="10"/>
      <c r="T12" s="12">
        <f t="shared" si="2"/>
        <v>1.03</v>
      </c>
      <c r="U12" s="7">
        <f t="shared" si="0"/>
        <v>1.03</v>
      </c>
    </row>
    <row r="13" spans="1:22" x14ac:dyDescent="0.25">
      <c r="A13" s="59"/>
      <c r="B13" s="59"/>
      <c r="C13" s="59"/>
      <c r="D13" s="59"/>
      <c r="E13" s="59"/>
      <c r="F13" s="59"/>
      <c r="G13" s="59"/>
      <c r="H13" s="59"/>
      <c r="I13" s="59"/>
      <c r="J13" s="59"/>
      <c r="K13" s="59"/>
      <c r="L13" s="59"/>
      <c r="M13" s="59"/>
      <c r="O13" s="3">
        <f t="shared" si="1"/>
        <v>1821</v>
      </c>
      <c r="P13" s="10">
        <v>2.41</v>
      </c>
      <c r="Q13" s="10">
        <v>1.21</v>
      </c>
      <c r="R13" s="10">
        <v>1.26</v>
      </c>
      <c r="S13" s="10">
        <v>1.2</v>
      </c>
      <c r="T13" s="12">
        <f t="shared" si="2"/>
        <v>1.52</v>
      </c>
      <c r="U13" s="7">
        <f t="shared" si="0"/>
        <v>1.6266666666666667</v>
      </c>
    </row>
    <row r="14" spans="1:22" x14ac:dyDescent="0.25">
      <c r="A14" s="59"/>
      <c r="B14" s="59"/>
      <c r="C14" s="59"/>
      <c r="D14" s="59"/>
      <c r="E14" s="59"/>
      <c r="F14" s="59"/>
      <c r="G14" s="59"/>
      <c r="H14" s="59"/>
      <c r="I14" s="59"/>
      <c r="J14" s="59"/>
      <c r="K14" s="59"/>
      <c r="L14" s="59"/>
      <c r="M14" s="59"/>
      <c r="O14" s="3">
        <f t="shared" si="1"/>
        <v>1822</v>
      </c>
      <c r="P14" s="10">
        <v>2.1</v>
      </c>
      <c r="Q14" s="10">
        <v>2.56</v>
      </c>
      <c r="R14" s="10">
        <v>2.98</v>
      </c>
      <c r="S14" s="10">
        <v>1.29</v>
      </c>
      <c r="T14" s="12">
        <f t="shared" si="2"/>
        <v>2.2324999999999999</v>
      </c>
      <c r="U14" s="7">
        <f t="shared" si="0"/>
        <v>2.5466666666666669</v>
      </c>
    </row>
    <row r="15" spans="1:22" x14ac:dyDescent="0.25">
      <c r="A15" s="59"/>
      <c r="B15" s="59"/>
      <c r="C15" s="59"/>
      <c r="D15" s="59"/>
      <c r="E15" s="59"/>
      <c r="F15" s="59"/>
      <c r="G15" s="59"/>
      <c r="H15" s="59"/>
      <c r="I15" s="59"/>
      <c r="J15" s="59"/>
      <c r="K15" s="59"/>
      <c r="L15" s="59"/>
      <c r="M15" s="59"/>
      <c r="O15" s="3">
        <f t="shared" si="1"/>
        <v>1823</v>
      </c>
      <c r="P15" s="10">
        <v>1.46</v>
      </c>
      <c r="Q15" s="10">
        <v>1.03</v>
      </c>
      <c r="R15" s="10">
        <v>0.97</v>
      </c>
      <c r="S15" s="10">
        <v>0.19</v>
      </c>
      <c r="T15" s="12">
        <f t="shared" si="2"/>
        <v>0.91249999999999998</v>
      </c>
      <c r="U15" s="7">
        <f t="shared" si="0"/>
        <v>1.1533333333333333</v>
      </c>
    </row>
    <row r="16" spans="1:22" x14ac:dyDescent="0.25">
      <c r="A16" s="59"/>
      <c r="B16" s="59"/>
      <c r="C16" s="59"/>
      <c r="D16" s="59"/>
      <c r="E16" s="59"/>
      <c r="F16" s="59"/>
      <c r="G16" s="59"/>
      <c r="H16" s="59"/>
      <c r="I16" s="59"/>
      <c r="J16" s="59"/>
      <c r="K16" s="59"/>
      <c r="L16" s="59"/>
      <c r="M16" s="59"/>
      <c r="O16" s="3">
        <f t="shared" si="1"/>
        <v>1824</v>
      </c>
      <c r="P16" s="10">
        <v>2.0499999999999998</v>
      </c>
      <c r="Q16" s="10">
        <v>1.22</v>
      </c>
      <c r="R16" s="10">
        <v>1.1100000000000001</v>
      </c>
      <c r="S16" s="10">
        <v>0.04</v>
      </c>
      <c r="T16" s="12">
        <f t="shared" si="2"/>
        <v>1.105</v>
      </c>
      <c r="U16" s="7">
        <f t="shared" si="0"/>
        <v>1.46</v>
      </c>
    </row>
    <row r="17" spans="1:21" x14ac:dyDescent="0.25">
      <c r="A17" s="59"/>
      <c r="B17" s="59"/>
      <c r="C17" s="59"/>
      <c r="D17" s="59"/>
      <c r="E17" s="59"/>
      <c r="F17" s="59"/>
      <c r="G17" s="59"/>
      <c r="H17" s="59"/>
      <c r="I17" s="59"/>
      <c r="J17" s="59"/>
      <c r="K17" s="59"/>
      <c r="L17" s="59"/>
      <c r="M17" s="59"/>
      <c r="O17" s="3">
        <f t="shared" si="1"/>
        <v>1825</v>
      </c>
      <c r="P17" s="10">
        <v>1.39</v>
      </c>
      <c r="Q17" s="10">
        <v>1.06</v>
      </c>
      <c r="R17" s="10">
        <v>1.35</v>
      </c>
      <c r="S17" s="10">
        <v>0</v>
      </c>
      <c r="T17" s="12">
        <f t="shared" si="2"/>
        <v>0.95000000000000007</v>
      </c>
      <c r="U17" s="7">
        <f t="shared" si="0"/>
        <v>1.2666666666666668</v>
      </c>
    </row>
    <row r="18" spans="1:21" x14ac:dyDescent="0.25">
      <c r="A18" s="59"/>
      <c r="B18" s="59"/>
      <c r="C18" s="59"/>
      <c r="D18" s="59"/>
      <c r="E18" s="59"/>
      <c r="F18" s="59"/>
      <c r="G18" s="59"/>
      <c r="H18" s="59"/>
      <c r="I18" s="59"/>
      <c r="J18" s="59"/>
      <c r="K18" s="59"/>
      <c r="L18" s="59"/>
      <c r="M18" s="59"/>
      <c r="O18" s="3">
        <f t="shared" si="1"/>
        <v>1826</v>
      </c>
      <c r="P18" s="10">
        <v>0.88</v>
      </c>
      <c r="Q18" s="10">
        <v>0.98</v>
      </c>
      <c r="R18" s="10"/>
      <c r="S18" s="10">
        <v>0.27</v>
      </c>
      <c r="T18" s="12">
        <f t="shared" si="2"/>
        <v>0.71</v>
      </c>
      <c r="U18" s="7">
        <f t="shared" si="0"/>
        <v>0.92999999999999994</v>
      </c>
    </row>
    <row r="19" spans="1:21" x14ac:dyDescent="0.25">
      <c r="A19" s="59"/>
      <c r="B19" s="59"/>
      <c r="C19" s="59"/>
      <c r="D19" s="59"/>
      <c r="E19" s="59"/>
      <c r="F19" s="59"/>
      <c r="G19" s="59"/>
      <c r="H19" s="59"/>
      <c r="I19" s="59"/>
      <c r="J19" s="59"/>
      <c r="K19" s="59"/>
      <c r="L19" s="59"/>
      <c r="M19" s="59"/>
      <c r="O19" s="3">
        <f t="shared" si="1"/>
        <v>1827</v>
      </c>
      <c r="P19" s="10">
        <v>0.32</v>
      </c>
      <c r="Q19" s="10">
        <v>1.1100000000000001</v>
      </c>
      <c r="R19" s="10"/>
      <c r="S19" s="10">
        <v>0.63</v>
      </c>
      <c r="T19" s="12">
        <f t="shared" si="2"/>
        <v>0.68666666666666665</v>
      </c>
      <c r="U19" s="7">
        <f t="shared" si="0"/>
        <v>0.71500000000000008</v>
      </c>
    </row>
    <row r="20" spans="1:21" x14ac:dyDescent="0.25">
      <c r="A20" s="59"/>
      <c r="B20" s="59"/>
      <c r="C20" s="59"/>
      <c r="D20" s="59"/>
      <c r="E20" s="59"/>
      <c r="F20" s="59"/>
      <c r="G20" s="59"/>
      <c r="H20" s="59"/>
      <c r="I20" s="59"/>
      <c r="J20" s="59"/>
      <c r="K20" s="59"/>
      <c r="L20" s="59"/>
      <c r="M20" s="59"/>
      <c r="O20" s="3">
        <f t="shared" si="1"/>
        <v>1828</v>
      </c>
      <c r="P20" s="10">
        <v>0.28000000000000003</v>
      </c>
      <c r="Q20" s="10">
        <v>1.29</v>
      </c>
      <c r="R20" s="10"/>
      <c r="S20" s="10">
        <v>0.35</v>
      </c>
      <c r="T20" s="12">
        <f t="shared" si="2"/>
        <v>0.64</v>
      </c>
      <c r="U20" s="7">
        <f t="shared" si="0"/>
        <v>0.78500000000000003</v>
      </c>
    </row>
    <row r="21" spans="1:21" x14ac:dyDescent="0.25">
      <c r="A21" s="59"/>
      <c r="B21" s="59"/>
      <c r="C21" s="59"/>
      <c r="D21" s="59"/>
      <c r="E21" s="59"/>
      <c r="F21" s="59"/>
      <c r="G21" s="59"/>
      <c r="H21" s="59"/>
      <c r="I21" s="59"/>
      <c r="J21" s="59"/>
      <c r="K21" s="59"/>
      <c r="L21" s="59"/>
      <c r="M21" s="59"/>
      <c r="O21" s="3">
        <f t="shared" si="1"/>
        <v>1829</v>
      </c>
      <c r="P21" s="10">
        <v>0.05</v>
      </c>
      <c r="Q21" s="10">
        <v>1.07</v>
      </c>
      <c r="R21" s="10"/>
      <c r="S21" s="10">
        <v>1.08</v>
      </c>
      <c r="T21" s="12">
        <f t="shared" si="2"/>
        <v>0.73333333333333339</v>
      </c>
      <c r="U21" s="7">
        <f t="shared" si="0"/>
        <v>0.56000000000000005</v>
      </c>
    </row>
    <row r="22" spans="1:21" x14ac:dyDescent="0.25">
      <c r="A22" s="59"/>
      <c r="B22" s="59"/>
      <c r="C22" s="59"/>
      <c r="D22" s="59"/>
      <c r="E22" s="59"/>
      <c r="F22" s="59"/>
      <c r="G22" s="59"/>
      <c r="H22" s="59"/>
      <c r="I22" s="59"/>
      <c r="J22" s="59"/>
      <c r="K22" s="59"/>
      <c r="L22" s="59"/>
      <c r="M22" s="59"/>
      <c r="O22" s="3">
        <f t="shared" si="1"/>
        <v>1830</v>
      </c>
      <c r="P22" s="10">
        <v>0.02</v>
      </c>
      <c r="Q22" s="10">
        <v>0.86</v>
      </c>
      <c r="R22" s="10"/>
      <c r="S22" s="10">
        <v>0.6</v>
      </c>
      <c r="T22" s="12">
        <f t="shared" si="2"/>
        <v>0.49333333333333335</v>
      </c>
      <c r="U22" s="7">
        <f t="shared" si="0"/>
        <v>0.44</v>
      </c>
    </row>
    <row r="23" spans="1:21" x14ac:dyDescent="0.25">
      <c r="A23" s="59"/>
      <c r="B23" s="59"/>
      <c r="C23" s="59"/>
      <c r="D23" s="59"/>
      <c r="E23" s="59"/>
      <c r="F23" s="59"/>
      <c r="G23" s="59"/>
      <c r="H23" s="59"/>
      <c r="I23" s="59"/>
      <c r="J23" s="59"/>
      <c r="K23" s="59"/>
      <c r="L23" s="59"/>
      <c r="M23" s="59"/>
      <c r="O23" s="3">
        <f t="shared" si="1"/>
        <v>1831</v>
      </c>
      <c r="P23" s="10"/>
      <c r="Q23" s="10">
        <v>0.71</v>
      </c>
      <c r="R23" s="10"/>
      <c r="S23" s="10">
        <v>1.7</v>
      </c>
      <c r="T23" s="12">
        <f t="shared" si="2"/>
        <v>1.2050000000000001</v>
      </c>
      <c r="U23" s="7">
        <f t="shared" si="0"/>
        <v>0.71</v>
      </c>
    </row>
    <row r="24" spans="1:21" x14ac:dyDescent="0.25">
      <c r="A24" s="59"/>
      <c r="B24" s="59"/>
      <c r="C24" s="59"/>
      <c r="D24" s="59"/>
      <c r="E24" s="59"/>
      <c r="F24" s="59"/>
      <c r="G24" s="59"/>
      <c r="H24" s="59"/>
      <c r="I24" s="59"/>
      <c r="J24" s="59"/>
      <c r="K24" s="59"/>
      <c r="L24" s="59"/>
      <c r="M24" s="59"/>
      <c r="O24" s="3">
        <f t="shared" si="1"/>
        <v>1832</v>
      </c>
      <c r="P24" s="10"/>
      <c r="Q24" s="10">
        <v>1.1599999999999999</v>
      </c>
      <c r="R24" s="10"/>
      <c r="S24" s="10">
        <v>0.82</v>
      </c>
      <c r="T24" s="12">
        <f t="shared" si="2"/>
        <v>0.99</v>
      </c>
      <c r="U24" s="7">
        <f t="shared" si="0"/>
        <v>1.1599999999999999</v>
      </c>
    </row>
    <row r="25" spans="1:21" x14ac:dyDescent="0.25">
      <c r="A25" s="59"/>
      <c r="B25" s="59"/>
      <c r="C25" s="59"/>
      <c r="D25" s="59"/>
      <c r="E25" s="59"/>
      <c r="F25" s="59"/>
      <c r="G25" s="59"/>
      <c r="H25" s="59"/>
      <c r="I25" s="59"/>
      <c r="J25" s="59"/>
      <c r="K25" s="93"/>
      <c r="L25" s="59"/>
      <c r="M25" s="59"/>
      <c r="O25" s="3">
        <f t="shared" si="1"/>
        <v>1833</v>
      </c>
      <c r="P25" s="10"/>
      <c r="Q25" s="10">
        <v>2.56</v>
      </c>
      <c r="R25" s="10"/>
      <c r="S25" s="10">
        <v>0.67</v>
      </c>
      <c r="T25" s="12">
        <f t="shared" si="2"/>
        <v>1.615</v>
      </c>
      <c r="U25" s="7">
        <f t="shared" si="0"/>
        <v>2.56</v>
      </c>
    </row>
    <row r="26" spans="1:21" x14ac:dyDescent="0.25">
      <c r="A26" s="97" t="s">
        <v>50</v>
      </c>
      <c r="B26" s="97"/>
      <c r="C26" s="97"/>
      <c r="D26" s="97"/>
      <c r="E26" s="97"/>
      <c r="F26" s="97"/>
      <c r="G26" s="97"/>
      <c r="H26" s="97"/>
      <c r="I26" s="97"/>
      <c r="J26" s="97"/>
      <c r="K26" s="97"/>
      <c r="L26" s="93"/>
      <c r="M26" s="93"/>
      <c r="U26" t="s">
        <v>10</v>
      </c>
    </row>
    <row r="78" spans="3:21" x14ac:dyDescent="0.25">
      <c r="C78" s="99"/>
      <c r="D78" s="99"/>
      <c r="E78" s="99"/>
      <c r="F78" s="99"/>
      <c r="G78" s="99"/>
      <c r="H78" s="95"/>
      <c r="I78" s="99"/>
      <c r="J78" s="99"/>
      <c r="K78" s="99"/>
      <c r="L78" s="99"/>
      <c r="M78" s="95"/>
      <c r="N78" s="99"/>
      <c r="O78" s="99"/>
      <c r="P78" s="99"/>
      <c r="Q78" s="99"/>
      <c r="R78" s="95"/>
      <c r="S78" s="94"/>
      <c r="T78" s="94"/>
      <c r="U78" s="94"/>
    </row>
    <row r="79" spans="3:21" x14ac:dyDescent="0.25">
      <c r="C79" s="99"/>
      <c r="D79" s="99"/>
      <c r="E79" s="99"/>
      <c r="F79" s="99"/>
      <c r="G79" s="99"/>
      <c r="H79" s="95"/>
      <c r="I79" s="99"/>
      <c r="J79" s="99"/>
      <c r="K79" s="99"/>
      <c r="L79" s="99"/>
      <c r="M79" s="95"/>
      <c r="N79" s="99"/>
      <c r="O79" s="99"/>
      <c r="P79" s="99"/>
      <c r="Q79" s="99"/>
      <c r="R79" s="95"/>
      <c r="S79" s="96"/>
      <c r="T79" s="96"/>
      <c r="U79" s="96"/>
    </row>
    <row r="80" spans="3:21" x14ac:dyDescent="0.25">
      <c r="C80" s="99"/>
      <c r="D80" s="99"/>
      <c r="E80" s="99"/>
      <c r="F80" s="99"/>
      <c r="G80" s="99"/>
      <c r="H80" s="59"/>
      <c r="I80" s="99"/>
      <c r="J80" s="99"/>
      <c r="K80" s="99"/>
      <c r="L80" s="99"/>
      <c r="M80" s="59"/>
      <c r="N80" s="99"/>
      <c r="O80" s="99"/>
      <c r="P80" s="99"/>
      <c r="Q80" s="99"/>
      <c r="R80" s="59"/>
      <c r="S80" s="99"/>
      <c r="T80" s="99"/>
      <c r="U80" s="99"/>
    </row>
    <row r="81" spans="3:21" x14ac:dyDescent="0.25">
      <c r="C81" s="99"/>
      <c r="D81" s="99"/>
      <c r="E81" s="99"/>
      <c r="F81" s="99"/>
      <c r="G81" s="99"/>
      <c r="H81" s="59"/>
      <c r="I81" s="99"/>
      <c r="J81" s="99"/>
      <c r="K81" s="99"/>
      <c r="L81" s="99"/>
      <c r="M81" s="59"/>
      <c r="N81" s="99"/>
      <c r="O81" s="99"/>
      <c r="P81" s="99"/>
      <c r="Q81" s="99"/>
      <c r="R81" s="59"/>
      <c r="S81" s="99"/>
      <c r="T81" s="99"/>
      <c r="U81" s="99"/>
    </row>
    <row r="82" spans="3:21" x14ac:dyDescent="0.25">
      <c r="C82" s="99"/>
      <c r="D82" s="99"/>
      <c r="E82" s="99"/>
      <c r="F82" s="99"/>
      <c r="G82" s="99"/>
      <c r="H82" s="59"/>
      <c r="I82" s="99"/>
      <c r="J82" s="99"/>
      <c r="K82" s="99"/>
      <c r="L82" s="99"/>
      <c r="M82" s="59"/>
      <c r="N82" s="99"/>
      <c r="O82" s="99"/>
      <c r="P82" s="99"/>
      <c r="Q82" s="99"/>
      <c r="R82" s="59"/>
      <c r="S82" s="99"/>
      <c r="T82" s="99"/>
      <c r="U82" s="99"/>
    </row>
    <row r="83" spans="3:21" x14ac:dyDescent="0.25">
      <c r="C83" s="99"/>
      <c r="D83" s="99"/>
      <c r="E83" s="99"/>
      <c r="F83" s="99"/>
      <c r="G83" s="99"/>
      <c r="H83" s="59"/>
      <c r="I83" s="99"/>
      <c r="J83" s="99"/>
      <c r="K83" s="99"/>
      <c r="L83" s="99"/>
      <c r="M83" s="59"/>
      <c r="N83" s="99"/>
      <c r="O83" s="99"/>
      <c r="P83" s="99"/>
      <c r="Q83" s="99"/>
      <c r="R83" s="59"/>
      <c r="S83" s="99"/>
      <c r="T83" s="99"/>
      <c r="U83" s="99"/>
    </row>
    <row r="84" spans="3:21" x14ac:dyDescent="0.25">
      <c r="C84" s="99"/>
      <c r="D84" s="99"/>
      <c r="E84" s="99"/>
      <c r="F84" s="99"/>
      <c r="G84" s="99"/>
      <c r="H84" s="59"/>
      <c r="I84" s="99"/>
      <c r="J84" s="99"/>
      <c r="K84" s="99"/>
      <c r="L84" s="99"/>
      <c r="M84" s="59"/>
      <c r="N84" s="99"/>
      <c r="O84" s="99"/>
      <c r="P84" s="99"/>
      <c r="Q84" s="99"/>
      <c r="R84" s="59"/>
      <c r="S84" s="99"/>
      <c r="T84" s="99"/>
      <c r="U84" s="99"/>
    </row>
    <row r="85" spans="3:21" x14ac:dyDescent="0.25">
      <c r="C85" s="99"/>
      <c r="D85" s="99"/>
      <c r="E85" s="99"/>
      <c r="F85" s="99"/>
      <c r="G85" s="99"/>
      <c r="H85" s="59"/>
      <c r="I85" s="99"/>
      <c r="J85" s="99"/>
      <c r="K85" s="99"/>
      <c r="L85" s="99"/>
      <c r="M85" s="59"/>
      <c r="N85" s="99"/>
      <c r="O85" s="99"/>
      <c r="P85" s="99"/>
      <c r="Q85" s="99"/>
      <c r="R85" s="59"/>
      <c r="S85" s="99"/>
      <c r="T85" s="99"/>
      <c r="U85" s="99"/>
    </row>
    <row r="86" spans="3:21" x14ac:dyDescent="0.25">
      <c r="C86" s="99"/>
      <c r="D86" s="99"/>
      <c r="E86" s="99"/>
      <c r="F86" s="99"/>
      <c r="G86" s="99"/>
      <c r="H86" s="59"/>
      <c r="I86" s="99"/>
      <c r="J86" s="99"/>
      <c r="K86" s="99"/>
      <c r="L86" s="99"/>
      <c r="M86" s="59"/>
      <c r="N86" s="99"/>
      <c r="O86" s="99"/>
      <c r="P86" s="99"/>
      <c r="Q86" s="99"/>
      <c r="R86" s="59"/>
      <c r="S86" s="99"/>
      <c r="T86" s="99"/>
      <c r="U86" s="99"/>
    </row>
    <row r="87" spans="3:21" x14ac:dyDescent="0.25">
      <c r="C87" s="99"/>
      <c r="D87" s="99"/>
      <c r="E87" s="99"/>
      <c r="F87" s="99"/>
      <c r="G87" s="99"/>
      <c r="H87" s="59"/>
      <c r="I87" s="99"/>
      <c r="J87" s="99"/>
      <c r="K87" s="99"/>
      <c r="L87" s="99"/>
      <c r="M87" s="59"/>
      <c r="N87" s="99"/>
      <c r="O87" s="99"/>
      <c r="P87" s="99"/>
      <c r="Q87" s="99"/>
      <c r="R87" s="59"/>
      <c r="S87" s="99"/>
      <c r="T87" s="99"/>
      <c r="U87" s="99"/>
    </row>
    <row r="88" spans="3:21" x14ac:dyDescent="0.25">
      <c r="C88" s="99"/>
      <c r="D88" s="99"/>
      <c r="E88" s="99"/>
      <c r="F88" s="99"/>
      <c r="G88" s="99"/>
      <c r="H88" s="59"/>
      <c r="I88" s="99"/>
      <c r="J88" s="99"/>
      <c r="K88" s="99"/>
      <c r="L88" s="99"/>
      <c r="M88" s="59"/>
      <c r="N88" s="99"/>
      <c r="O88" s="99"/>
      <c r="P88" s="99"/>
      <c r="Q88" s="99"/>
      <c r="R88" s="59"/>
      <c r="S88" s="99"/>
      <c r="T88" s="99"/>
      <c r="U88" s="99"/>
    </row>
    <row r="89" spans="3:21" x14ac:dyDescent="0.25">
      <c r="C89" s="99"/>
      <c r="D89" s="99"/>
      <c r="E89" s="99"/>
      <c r="F89" s="99"/>
      <c r="G89" s="99"/>
      <c r="H89" s="59"/>
      <c r="I89" s="99"/>
      <c r="J89" s="99"/>
      <c r="K89" s="99"/>
      <c r="L89" s="99"/>
      <c r="M89" s="59"/>
      <c r="N89" s="99"/>
      <c r="O89" s="99"/>
      <c r="P89" s="99"/>
      <c r="Q89" s="99"/>
      <c r="R89" s="59"/>
      <c r="S89" s="99"/>
      <c r="T89" s="99"/>
      <c r="U89" s="99"/>
    </row>
    <row r="90" spans="3:21" x14ac:dyDescent="0.25">
      <c r="C90" s="99"/>
      <c r="D90" s="99"/>
      <c r="E90" s="99"/>
      <c r="F90" s="99"/>
      <c r="G90" s="99"/>
      <c r="H90" s="59"/>
      <c r="I90" s="99"/>
      <c r="J90" s="99"/>
      <c r="K90" s="99"/>
      <c r="L90" s="99"/>
      <c r="M90" s="59"/>
      <c r="N90" s="99"/>
      <c r="O90" s="99"/>
      <c r="P90" s="99"/>
      <c r="Q90" s="99"/>
      <c r="R90" s="59"/>
      <c r="S90" s="99"/>
      <c r="T90" s="99"/>
      <c r="U90" s="99"/>
    </row>
    <row r="91" spans="3:21" x14ac:dyDescent="0.25">
      <c r="C91" s="99"/>
      <c r="D91" s="99"/>
      <c r="E91" s="99"/>
      <c r="F91" s="99"/>
      <c r="G91" s="99"/>
      <c r="H91" s="59"/>
      <c r="I91" s="99"/>
      <c r="J91" s="99"/>
      <c r="K91" s="99"/>
      <c r="L91" s="99"/>
      <c r="M91" s="59"/>
      <c r="N91" s="99"/>
      <c r="O91" s="99"/>
      <c r="P91" s="99"/>
      <c r="Q91" s="99"/>
      <c r="R91" s="59"/>
      <c r="S91" s="99"/>
      <c r="T91" s="99"/>
      <c r="U91" s="99"/>
    </row>
    <row r="92" spans="3:21" x14ac:dyDescent="0.25">
      <c r="C92" s="99"/>
      <c r="D92" s="99"/>
      <c r="E92" s="99"/>
      <c r="F92" s="99"/>
      <c r="G92" s="99"/>
      <c r="H92" s="59"/>
      <c r="I92" s="99"/>
      <c r="J92" s="99"/>
      <c r="K92" s="99"/>
      <c r="L92" s="99"/>
      <c r="M92" s="59"/>
      <c r="N92" s="99"/>
      <c r="O92" s="99"/>
      <c r="P92" s="99"/>
      <c r="Q92" s="99"/>
      <c r="R92" s="59"/>
      <c r="S92" s="99"/>
      <c r="T92" s="99"/>
      <c r="U92" s="99"/>
    </row>
    <row r="93" spans="3:21" x14ac:dyDescent="0.25">
      <c r="C93" s="99"/>
      <c r="D93" s="99"/>
      <c r="E93" s="99"/>
      <c r="F93" s="99"/>
      <c r="G93" s="99"/>
      <c r="H93" s="59"/>
      <c r="I93" s="99"/>
      <c r="J93" s="99"/>
      <c r="K93" s="99"/>
      <c r="L93" s="99"/>
      <c r="M93" s="59"/>
      <c r="N93" s="99"/>
      <c r="O93" s="99"/>
      <c r="P93" s="99"/>
      <c r="Q93" s="99"/>
      <c r="R93" s="59"/>
      <c r="S93" s="93"/>
      <c r="T93" s="93"/>
      <c r="U93" s="93"/>
    </row>
    <row r="94" spans="3:21" x14ac:dyDescent="0.25">
      <c r="C94" s="99"/>
      <c r="D94" s="99"/>
      <c r="E94" s="99"/>
      <c r="F94" s="99"/>
      <c r="G94" s="99"/>
      <c r="H94" s="59"/>
      <c r="I94" s="99"/>
      <c r="J94" s="99"/>
      <c r="K94" s="99"/>
      <c r="L94" s="99"/>
      <c r="M94" s="99"/>
      <c r="N94" s="93"/>
      <c r="O94" s="93"/>
      <c r="P94" s="93"/>
      <c r="Q94" s="99"/>
      <c r="R94" s="99"/>
      <c r="S94" s="99"/>
      <c r="T94" s="99"/>
      <c r="U94" s="99"/>
    </row>
    <row r="95" spans="3:21" x14ac:dyDescent="0.25">
      <c r="C95" s="99"/>
      <c r="D95" s="99"/>
      <c r="E95" s="99"/>
      <c r="F95" s="99"/>
      <c r="G95" s="99"/>
      <c r="H95" s="59"/>
      <c r="I95" s="99"/>
      <c r="J95" s="99"/>
      <c r="K95" s="99"/>
      <c r="L95" s="99"/>
      <c r="M95" s="99"/>
      <c r="N95" s="99"/>
      <c r="O95" s="99"/>
      <c r="P95" s="99"/>
      <c r="Q95" s="99"/>
      <c r="R95" s="99"/>
      <c r="S95" s="99"/>
      <c r="T95" s="99"/>
      <c r="U95" s="99"/>
    </row>
    <row r="96" spans="3:21" x14ac:dyDescent="0.25">
      <c r="C96" s="99"/>
      <c r="D96" s="99"/>
      <c r="E96" s="99"/>
      <c r="F96" s="99"/>
      <c r="G96" s="99"/>
      <c r="H96" s="59"/>
      <c r="I96" s="99"/>
      <c r="J96" s="99"/>
      <c r="K96" s="99"/>
      <c r="L96" s="99"/>
      <c r="M96" s="99"/>
      <c r="N96" s="99"/>
      <c r="O96" s="99"/>
      <c r="P96" s="99"/>
      <c r="Q96" s="99"/>
      <c r="R96" s="99"/>
      <c r="S96" s="99"/>
      <c r="T96" s="99"/>
      <c r="U96" s="99"/>
    </row>
    <row r="97" spans="3:21" x14ac:dyDescent="0.25">
      <c r="C97" s="59"/>
      <c r="D97" s="93"/>
      <c r="E97" s="93"/>
      <c r="F97" s="93"/>
      <c r="G97" s="99"/>
      <c r="H97" s="59"/>
      <c r="I97" s="99"/>
      <c r="J97" s="99"/>
      <c r="K97" s="99"/>
      <c r="L97" s="99"/>
      <c r="M97" s="99"/>
      <c r="N97" s="99"/>
      <c r="O97" s="99"/>
      <c r="P97" s="99"/>
      <c r="Q97" s="99"/>
      <c r="R97" s="99"/>
      <c r="S97" s="99"/>
      <c r="T97" s="99"/>
      <c r="U97" s="99"/>
    </row>
    <row r="98" spans="3:21" x14ac:dyDescent="0.25">
      <c r="C98" s="99"/>
      <c r="D98" s="99"/>
      <c r="E98" s="99"/>
      <c r="F98" s="99"/>
      <c r="G98" s="99"/>
      <c r="H98" s="59"/>
      <c r="I98" s="99"/>
      <c r="J98" s="99"/>
      <c r="K98" s="99"/>
      <c r="L98" s="99"/>
      <c r="M98" s="99"/>
      <c r="N98" s="99"/>
      <c r="O98" s="99"/>
      <c r="P98" s="99"/>
      <c r="Q98" s="99"/>
      <c r="R98" s="99"/>
      <c r="S98" s="99"/>
      <c r="T98" s="99"/>
      <c r="U98" s="99"/>
    </row>
    <row r="99" spans="3:21" x14ac:dyDescent="0.25">
      <c r="C99" s="99"/>
      <c r="D99" s="99"/>
      <c r="E99" s="99"/>
      <c r="F99" s="99"/>
      <c r="G99" s="99"/>
      <c r="H99" s="59"/>
      <c r="I99" s="99"/>
      <c r="J99" s="99"/>
      <c r="K99" s="99"/>
      <c r="L99" s="99"/>
      <c r="M99" s="99"/>
      <c r="N99" s="99"/>
      <c r="O99" s="99"/>
      <c r="P99" s="99"/>
      <c r="Q99" s="99"/>
      <c r="R99" s="99"/>
      <c r="S99" s="99"/>
      <c r="T99" s="99"/>
      <c r="U99" s="99"/>
    </row>
    <row r="100" spans="3:21" x14ac:dyDescent="0.25">
      <c r="C100" s="99"/>
      <c r="D100" s="99"/>
      <c r="E100" s="99"/>
      <c r="F100" s="99"/>
      <c r="G100" s="99"/>
      <c r="H100" s="59"/>
      <c r="I100" s="99"/>
      <c r="J100" s="99"/>
      <c r="K100" s="99"/>
      <c r="L100" s="99"/>
      <c r="M100" s="99"/>
      <c r="N100" s="99"/>
      <c r="O100" s="99"/>
      <c r="P100" s="99"/>
      <c r="Q100" s="99"/>
      <c r="R100" s="99"/>
      <c r="S100" s="99"/>
      <c r="T100" s="99"/>
      <c r="U100" s="99"/>
    </row>
    <row r="101" spans="3:21" x14ac:dyDescent="0.25">
      <c r="C101" s="99"/>
      <c r="D101" s="99"/>
      <c r="E101" s="99"/>
      <c r="F101" s="99"/>
      <c r="G101" s="99"/>
      <c r="H101" s="59"/>
      <c r="I101" s="99"/>
      <c r="J101" s="99"/>
      <c r="K101" s="99"/>
      <c r="L101" s="99"/>
      <c r="M101" s="99"/>
      <c r="N101" s="99"/>
      <c r="O101" s="99"/>
      <c r="P101" s="99"/>
      <c r="Q101" s="99"/>
      <c r="R101" s="99"/>
      <c r="S101" s="99"/>
      <c r="T101" s="99"/>
      <c r="U101" s="99"/>
    </row>
    <row r="102" spans="3:21" x14ac:dyDescent="0.25">
      <c r="C102" s="99"/>
      <c r="D102" s="99"/>
      <c r="E102" s="99"/>
      <c r="F102" s="99"/>
      <c r="G102" s="99"/>
      <c r="H102" s="99"/>
      <c r="I102" s="93"/>
      <c r="J102" s="93"/>
      <c r="K102" s="93"/>
      <c r="L102" s="99"/>
      <c r="M102" s="99"/>
      <c r="N102" s="99"/>
      <c r="O102" s="99"/>
      <c r="P102" s="99"/>
      <c r="Q102" s="99"/>
      <c r="R102" s="99"/>
      <c r="S102" s="99"/>
      <c r="T102" s="99"/>
      <c r="U102" s="99"/>
    </row>
    <row r="103" spans="3:21" x14ac:dyDescent="0.25">
      <c r="C103" s="99"/>
      <c r="D103" s="99"/>
      <c r="E103" s="99"/>
      <c r="F103" s="99"/>
      <c r="G103" s="99"/>
      <c r="H103" s="99"/>
      <c r="I103" s="99"/>
      <c r="J103" s="99"/>
      <c r="K103" s="99"/>
      <c r="L103" s="99"/>
      <c r="M103" s="99"/>
      <c r="N103" s="99"/>
      <c r="O103" s="99"/>
      <c r="P103" s="99"/>
      <c r="Q103" s="99"/>
      <c r="R103" s="99"/>
      <c r="S103" s="99"/>
      <c r="T103" s="99"/>
      <c r="U103" s="99"/>
    </row>
  </sheetData>
  <mergeCells count="13">
    <mergeCell ref="A26:K26"/>
    <mergeCell ref="S78:U78"/>
    <mergeCell ref="H78:H79"/>
    <mergeCell ref="M78:M79"/>
    <mergeCell ref="R78:R79"/>
    <mergeCell ref="A2:A3"/>
    <mergeCell ref="A1:M1"/>
    <mergeCell ref="O2:O3"/>
    <mergeCell ref="O1:T1"/>
    <mergeCell ref="B2:D2"/>
    <mergeCell ref="E2:G2"/>
    <mergeCell ref="H2:J2"/>
    <mergeCell ref="K2:M2"/>
  </mergeCells>
  <pageMargins left="0.7" right="0.7" top="0.75" bottom="0.75" header="0.3" footer="0.3"/>
  <pageSetup paperSize="9" orientation="portrait" horizontalDpi="0"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29"/>
  <sheetViews>
    <sheetView workbookViewId="0">
      <selection activeCell="D13" sqref="D13"/>
    </sheetView>
  </sheetViews>
  <sheetFormatPr baseColWidth="10" defaultRowHeight="15" x14ac:dyDescent="0.25"/>
  <sheetData>
    <row r="2" spans="1:11" x14ac:dyDescent="0.25">
      <c r="A2" s="19" t="s">
        <v>32</v>
      </c>
      <c r="B2" s="27" t="s">
        <v>28</v>
      </c>
      <c r="C2" s="27" t="s">
        <v>31</v>
      </c>
      <c r="D2" s="19" t="s">
        <v>7</v>
      </c>
    </row>
    <row r="3" spans="1:11" x14ac:dyDescent="0.25">
      <c r="A3" s="24" t="s">
        <v>1</v>
      </c>
      <c r="B3" s="25">
        <v>1</v>
      </c>
      <c r="C3" s="25">
        <v>0.5</v>
      </c>
      <c r="D3" s="25">
        <v>1.5</v>
      </c>
    </row>
    <row r="4" spans="1:11" x14ac:dyDescent="0.25">
      <c r="A4" s="24" t="s">
        <v>2</v>
      </c>
      <c r="B4" s="25">
        <v>1</v>
      </c>
      <c r="C4" s="25">
        <v>0.5</v>
      </c>
      <c r="D4" s="25">
        <v>1.5</v>
      </c>
      <c r="G4" s="81" t="s">
        <v>51</v>
      </c>
      <c r="H4" s="81"/>
      <c r="I4" s="81"/>
      <c r="J4" s="81"/>
      <c r="K4" s="81"/>
    </row>
    <row r="5" spans="1:11" x14ac:dyDescent="0.25">
      <c r="A5" s="24" t="s">
        <v>29</v>
      </c>
      <c r="B5" s="25">
        <v>1.1000000000000001</v>
      </c>
      <c r="C5" s="25">
        <v>0.7</v>
      </c>
      <c r="D5" s="25">
        <v>2</v>
      </c>
    </row>
    <row r="6" spans="1:11" x14ac:dyDescent="0.25">
      <c r="A6" s="24" t="s">
        <v>4</v>
      </c>
      <c r="B6" s="25">
        <v>0.4</v>
      </c>
      <c r="C6" s="25">
        <v>1</v>
      </c>
      <c r="D6" s="25">
        <v>1.4</v>
      </c>
    </row>
    <row r="7" spans="1:11" x14ac:dyDescent="0.25">
      <c r="A7" s="26" t="s">
        <v>30</v>
      </c>
      <c r="B7" s="28">
        <f>AVERAGE(B3:B6)</f>
        <v>0.875</v>
      </c>
      <c r="C7" s="28">
        <f>AVERAGE(C3:C6)</f>
        <v>0.67500000000000004</v>
      </c>
      <c r="D7" s="28">
        <f>AVERAGE(D3:D6)</f>
        <v>1.6</v>
      </c>
    </row>
    <row r="8" spans="1:11" x14ac:dyDescent="0.25">
      <c r="A8" s="34"/>
      <c r="B8" s="101"/>
      <c r="C8" s="101"/>
      <c r="D8" s="101"/>
    </row>
    <row r="12" spans="1:11" x14ac:dyDescent="0.25">
      <c r="A12" s="92"/>
      <c r="B12" s="92"/>
      <c r="C12" s="92"/>
      <c r="D12" s="92"/>
      <c r="E12" s="92"/>
    </row>
    <row r="13" spans="1:11" x14ac:dyDescent="0.25">
      <c r="A13" s="32"/>
      <c r="B13" s="103"/>
      <c r="C13" s="103"/>
      <c r="D13" s="103"/>
      <c r="E13" s="103"/>
    </row>
    <row r="14" spans="1:11" x14ac:dyDescent="0.25">
      <c r="A14" s="32"/>
      <c r="B14" s="65"/>
      <c r="C14" s="65"/>
      <c r="D14" s="65"/>
      <c r="E14" s="65"/>
    </row>
    <row r="15" spans="1:11" x14ac:dyDescent="0.25">
      <c r="A15" s="32"/>
      <c r="B15" s="65"/>
      <c r="C15" s="65"/>
      <c r="D15" s="65"/>
      <c r="E15" s="65"/>
    </row>
    <row r="16" spans="1:11" x14ac:dyDescent="0.25">
      <c r="A16" s="32"/>
      <c r="B16" s="65"/>
      <c r="C16" s="65"/>
      <c r="D16" s="65"/>
      <c r="E16" s="65"/>
    </row>
    <row r="17" spans="1:5" x14ac:dyDescent="0.25">
      <c r="A17" s="32"/>
      <c r="B17" s="65"/>
      <c r="C17" s="65"/>
      <c r="D17" s="65"/>
      <c r="E17" s="65"/>
    </row>
    <row r="18" spans="1:5" x14ac:dyDescent="0.25">
      <c r="A18" s="100"/>
      <c r="B18" s="102"/>
      <c r="C18" s="102"/>
      <c r="D18" s="102"/>
      <c r="E18" s="104"/>
    </row>
    <row r="19" spans="1:5" x14ac:dyDescent="0.25">
      <c r="A19" s="32"/>
      <c r="B19" s="32"/>
      <c r="C19" s="32"/>
      <c r="D19" s="32"/>
      <c r="E19" s="32"/>
    </row>
    <row r="22" spans="1:5" x14ac:dyDescent="0.25">
      <c r="E22" s="23"/>
    </row>
    <row r="23" spans="1:5" x14ac:dyDescent="0.25">
      <c r="E23" s="23"/>
    </row>
    <row r="24" spans="1:5" x14ac:dyDescent="0.25">
      <c r="E24" s="23"/>
    </row>
    <row r="25" spans="1:5" x14ac:dyDescent="0.25">
      <c r="E25" s="23"/>
    </row>
    <row r="26" spans="1:5" x14ac:dyDescent="0.25">
      <c r="E26" s="23"/>
    </row>
    <row r="27" spans="1:5" x14ac:dyDescent="0.25">
      <c r="A27" s="1"/>
    </row>
    <row r="28" spans="1:5" x14ac:dyDescent="0.25">
      <c r="A28" s="1"/>
    </row>
    <row r="29" spans="1:5" x14ac:dyDescent="0.25">
      <c r="A29" s="1"/>
    </row>
  </sheetData>
  <mergeCells count="2">
    <mergeCell ref="G4:K4"/>
    <mergeCell ref="A12:E12"/>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30"/>
  <sheetViews>
    <sheetView topLeftCell="V1" workbookViewId="0">
      <selection activeCell="AJ16" sqref="AJ16"/>
    </sheetView>
  </sheetViews>
  <sheetFormatPr baseColWidth="10" defaultRowHeight="15" x14ac:dyDescent="0.25"/>
  <cols>
    <col min="1" max="1" width="8.28515625" customWidth="1"/>
    <col min="2" max="2" width="7.7109375" customWidth="1"/>
    <col min="3" max="3" width="6.28515625" customWidth="1"/>
    <col min="4" max="4" width="6.42578125" customWidth="1"/>
    <col min="5" max="5" width="7.28515625" customWidth="1"/>
    <col min="6" max="7" width="6.85546875" customWidth="1"/>
    <col min="8" max="8" width="7.7109375" customWidth="1"/>
    <col min="9" max="9" width="7" customWidth="1"/>
    <col min="10" max="10" width="7.7109375" customWidth="1"/>
    <col min="11" max="11" width="6.5703125" customWidth="1"/>
    <col min="12" max="12" width="5.5703125" customWidth="1"/>
    <col min="13" max="13" width="6.7109375" customWidth="1"/>
    <col min="15" max="15" width="13.42578125" style="55" customWidth="1"/>
  </cols>
  <sheetData>
    <row r="1" spans="1:33" x14ac:dyDescent="0.25">
      <c r="A1" s="70" t="s">
        <v>9</v>
      </c>
      <c r="B1" s="70"/>
      <c r="C1" s="70"/>
      <c r="D1" s="70"/>
      <c r="E1" s="70"/>
      <c r="F1" s="70"/>
      <c r="G1" s="70"/>
      <c r="H1" s="70"/>
      <c r="I1" s="70"/>
      <c r="J1" s="70"/>
      <c r="K1" s="70"/>
      <c r="L1" s="70"/>
      <c r="M1" s="70"/>
      <c r="O1" s="77" t="s">
        <v>40</v>
      </c>
      <c r="P1" s="78"/>
    </row>
    <row r="2" spans="1:33" x14ac:dyDescent="0.25">
      <c r="A2" s="68" t="s">
        <v>0</v>
      </c>
      <c r="B2" s="70" t="s">
        <v>1</v>
      </c>
      <c r="C2" s="70"/>
      <c r="D2" s="70"/>
      <c r="E2" s="70" t="s">
        <v>2</v>
      </c>
      <c r="F2" s="70"/>
      <c r="G2" s="70"/>
      <c r="H2" s="70" t="s">
        <v>3</v>
      </c>
      <c r="I2" s="70"/>
      <c r="J2" s="70"/>
      <c r="K2" s="70" t="s">
        <v>4</v>
      </c>
      <c r="L2" s="70"/>
      <c r="M2" s="70"/>
      <c r="V2" s="50" t="s">
        <v>28</v>
      </c>
      <c r="W2" s="50" t="s">
        <v>44</v>
      </c>
      <c r="X2" s="50" t="s">
        <v>45</v>
      </c>
      <c r="Y2" s="59" t="s">
        <v>7</v>
      </c>
      <c r="AA2" s="81" t="s">
        <v>52</v>
      </c>
      <c r="AB2" s="81"/>
      <c r="AC2" s="81"/>
      <c r="AD2" s="81"/>
      <c r="AE2" s="81"/>
      <c r="AF2" s="81"/>
      <c r="AG2" s="81"/>
    </row>
    <row r="3" spans="1:33" x14ac:dyDescent="0.25">
      <c r="A3" s="69"/>
      <c r="B3" s="5" t="s">
        <v>37</v>
      </c>
      <c r="C3" s="5" t="s">
        <v>38</v>
      </c>
      <c r="D3" s="8" t="s">
        <v>7</v>
      </c>
      <c r="E3" s="5" t="s">
        <v>37</v>
      </c>
      <c r="F3" s="5" t="s">
        <v>38</v>
      </c>
      <c r="G3" s="8" t="s">
        <v>7</v>
      </c>
      <c r="H3" s="5" t="s">
        <v>37</v>
      </c>
      <c r="I3" s="5" t="s">
        <v>38</v>
      </c>
      <c r="J3" s="8" t="s">
        <v>7</v>
      </c>
      <c r="K3" s="5" t="s">
        <v>37</v>
      </c>
      <c r="L3" s="5" t="s">
        <v>38</v>
      </c>
      <c r="M3" s="8" t="s">
        <v>7</v>
      </c>
      <c r="V3" s="50">
        <v>0.8</v>
      </c>
      <c r="W3" s="50">
        <v>0.3</v>
      </c>
      <c r="X3" s="50">
        <v>3.3</v>
      </c>
      <c r="Y3">
        <f>SUM(V3:X3)</f>
        <v>4.4000000000000004</v>
      </c>
    </row>
    <row r="4" spans="1:33" x14ac:dyDescent="0.25">
      <c r="A4" s="10">
        <v>1812</v>
      </c>
      <c r="B4" s="42">
        <v>0.4</v>
      </c>
      <c r="C4" s="42">
        <v>0.4</v>
      </c>
      <c r="D4" s="43">
        <v>1</v>
      </c>
      <c r="E4" s="42">
        <v>0.4</v>
      </c>
      <c r="F4" s="42"/>
      <c r="G4" s="43">
        <v>1.5</v>
      </c>
      <c r="H4" s="42">
        <v>0.4</v>
      </c>
      <c r="I4" s="42">
        <f>+J4-H4</f>
        <v>9.9999999999999978E-2</v>
      </c>
      <c r="J4" s="43">
        <v>0.5</v>
      </c>
      <c r="K4" s="42"/>
      <c r="L4" s="42"/>
      <c r="M4" s="43"/>
      <c r="V4" s="56">
        <v>0.3</v>
      </c>
      <c r="W4" s="56">
        <v>0.3</v>
      </c>
      <c r="X4" s="56">
        <v>3.3</v>
      </c>
      <c r="Y4">
        <f>SUM(V4:X4)</f>
        <v>3.9</v>
      </c>
    </row>
    <row r="5" spans="1:33" x14ac:dyDescent="0.25">
      <c r="A5" s="3">
        <f>+A4+1</f>
        <v>1813</v>
      </c>
      <c r="B5" s="30">
        <v>1</v>
      </c>
      <c r="C5" s="44"/>
      <c r="D5" s="43">
        <v>1.02</v>
      </c>
      <c r="E5" s="30">
        <v>1</v>
      </c>
      <c r="F5" s="30">
        <f>+G5-E5</f>
        <v>0.10000000000000009</v>
      </c>
      <c r="G5" s="43">
        <v>1.1000000000000001</v>
      </c>
      <c r="H5" s="30">
        <v>1</v>
      </c>
      <c r="I5" s="42">
        <v>2</v>
      </c>
      <c r="J5" s="43">
        <v>3</v>
      </c>
      <c r="K5" s="30"/>
      <c r="L5" s="30"/>
      <c r="M5" s="43"/>
      <c r="O5" s="33"/>
      <c r="P5" s="32"/>
      <c r="Q5" s="32"/>
      <c r="R5" s="32"/>
      <c r="S5" s="32"/>
      <c r="T5" s="32"/>
    </row>
    <row r="6" spans="1:33" x14ac:dyDescent="0.25">
      <c r="A6" s="3">
        <f t="shared" ref="A6:A26" si="0">+A5+1</f>
        <v>1814</v>
      </c>
      <c r="B6" s="30"/>
      <c r="C6" s="44"/>
      <c r="D6" s="43"/>
      <c r="E6" s="30">
        <v>1.1000000000000001</v>
      </c>
      <c r="F6" s="30"/>
      <c r="G6" s="43">
        <v>1.07</v>
      </c>
      <c r="H6" s="30">
        <v>1.1000000000000001</v>
      </c>
      <c r="I6" s="42">
        <f t="shared" ref="I6:I17" si="1">+J6-H6</f>
        <v>0.31999999999999984</v>
      </c>
      <c r="J6" s="43">
        <v>1.42</v>
      </c>
      <c r="K6" s="30"/>
      <c r="L6" s="30"/>
      <c r="M6" s="43"/>
      <c r="O6" s="26" t="s">
        <v>2</v>
      </c>
      <c r="P6" s="3">
        <v>1815</v>
      </c>
      <c r="Q6" s="3">
        <v>1819</v>
      </c>
      <c r="R6" s="3">
        <v>1827</v>
      </c>
      <c r="S6" s="3">
        <v>1832</v>
      </c>
      <c r="T6" s="3" t="s">
        <v>5</v>
      </c>
    </row>
    <row r="7" spans="1:33" x14ac:dyDescent="0.25">
      <c r="A7" s="3">
        <f t="shared" si="0"/>
        <v>1815</v>
      </c>
      <c r="B7" s="30"/>
      <c r="C7" s="44"/>
      <c r="D7" s="43"/>
      <c r="E7" s="30">
        <v>1</v>
      </c>
      <c r="F7" s="30">
        <f t="shared" ref="F7:F26" si="2">+G7-E7</f>
        <v>0.10000000000000009</v>
      </c>
      <c r="G7" s="43">
        <v>1.1000000000000001</v>
      </c>
      <c r="H7" s="30">
        <v>1</v>
      </c>
      <c r="I7" s="42">
        <v>1.1000000000000001</v>
      </c>
      <c r="J7" s="43">
        <v>2.1</v>
      </c>
      <c r="K7" s="30"/>
      <c r="L7" s="30"/>
      <c r="M7" s="43"/>
      <c r="O7" s="24" t="s">
        <v>28</v>
      </c>
      <c r="P7" s="30">
        <v>0.76</v>
      </c>
      <c r="Q7" s="30">
        <v>0.55000000000000004</v>
      </c>
      <c r="R7" s="30">
        <v>0.77</v>
      </c>
      <c r="S7" s="30">
        <v>0.6</v>
      </c>
      <c r="T7" s="30">
        <v>0.67</v>
      </c>
    </row>
    <row r="8" spans="1:33" x14ac:dyDescent="0.25">
      <c r="A8" s="3">
        <f t="shared" si="0"/>
        <v>1816</v>
      </c>
      <c r="B8" s="30">
        <v>0.54</v>
      </c>
      <c r="C8" s="44"/>
      <c r="D8" s="43">
        <v>0.54</v>
      </c>
      <c r="E8" s="30">
        <v>0.53</v>
      </c>
      <c r="F8" s="30">
        <f t="shared" si="2"/>
        <v>0.42999999999999994</v>
      </c>
      <c r="G8" s="43">
        <v>0.96</v>
      </c>
      <c r="H8" s="30">
        <v>0.53</v>
      </c>
      <c r="I8" s="42">
        <f t="shared" si="1"/>
        <v>0.54</v>
      </c>
      <c r="J8" s="43">
        <v>1.07</v>
      </c>
      <c r="K8" s="30"/>
      <c r="L8" s="30"/>
      <c r="M8" s="43"/>
      <c r="O8" s="24" t="s">
        <v>42</v>
      </c>
      <c r="P8" s="30">
        <v>0.34</v>
      </c>
      <c r="Q8" s="30">
        <v>0.43</v>
      </c>
      <c r="R8" s="30">
        <v>0.34</v>
      </c>
      <c r="S8" s="30">
        <v>0.56000000000000005</v>
      </c>
      <c r="T8" s="30">
        <v>0.41750000000000004</v>
      </c>
    </row>
    <row r="9" spans="1:33" x14ac:dyDescent="0.25">
      <c r="A9" s="3">
        <f t="shared" si="0"/>
        <v>1817</v>
      </c>
      <c r="B9" s="30">
        <v>0.56000000000000005</v>
      </c>
      <c r="C9" s="44"/>
      <c r="D9" s="43">
        <v>0.56000000000000005</v>
      </c>
      <c r="E9" s="30">
        <v>0.6</v>
      </c>
      <c r="F9" s="30">
        <f t="shared" si="2"/>
        <v>0.73000000000000009</v>
      </c>
      <c r="G9" s="43">
        <v>1.33</v>
      </c>
      <c r="H9" s="30">
        <v>0.57999999999999996</v>
      </c>
      <c r="I9" s="42">
        <f t="shared" si="1"/>
        <v>1.0300000000000002</v>
      </c>
      <c r="J9" s="43">
        <v>1.61</v>
      </c>
      <c r="K9" s="30"/>
      <c r="L9" s="30"/>
      <c r="M9" s="43"/>
      <c r="O9" s="24" t="s">
        <v>34</v>
      </c>
      <c r="P9" s="30">
        <v>5.2</v>
      </c>
      <c r="Q9" s="30">
        <v>5.0999999999999996</v>
      </c>
      <c r="R9" s="30">
        <v>3.3</v>
      </c>
      <c r="S9" s="30">
        <v>2.7</v>
      </c>
      <c r="T9" s="30">
        <v>4.0750000000000002</v>
      </c>
      <c r="V9" s="50" t="s">
        <v>28</v>
      </c>
      <c r="W9" s="50" t="s">
        <v>44</v>
      </c>
      <c r="X9" s="50" t="s">
        <v>45</v>
      </c>
      <c r="Y9" s="50" t="s">
        <v>7</v>
      </c>
    </row>
    <row r="10" spans="1:33" x14ac:dyDescent="0.25">
      <c r="A10" s="3">
        <f t="shared" si="0"/>
        <v>1818</v>
      </c>
      <c r="B10" s="30">
        <v>0.67</v>
      </c>
      <c r="C10" s="44">
        <f t="shared" ref="C10:C12" si="3">+D10-B10</f>
        <v>0.43000000000000005</v>
      </c>
      <c r="D10" s="43">
        <v>1.1000000000000001</v>
      </c>
      <c r="E10" s="30">
        <v>0.73</v>
      </c>
      <c r="F10" s="30">
        <v>1</v>
      </c>
      <c r="G10" s="43">
        <v>1.51</v>
      </c>
      <c r="H10" s="30">
        <v>0.59</v>
      </c>
      <c r="I10" s="42">
        <f t="shared" si="1"/>
        <v>0.4900000000000001</v>
      </c>
      <c r="J10" s="43">
        <v>1.08</v>
      </c>
      <c r="K10" s="30"/>
      <c r="L10" s="30"/>
      <c r="M10" s="43"/>
      <c r="O10" s="24" t="s">
        <v>35</v>
      </c>
      <c r="P10" s="30">
        <v>6.3000000000000007</v>
      </c>
      <c r="Q10" s="30">
        <v>6.08</v>
      </c>
      <c r="R10" s="30">
        <v>4.41</v>
      </c>
      <c r="S10" s="30">
        <v>3.8600000000000003</v>
      </c>
      <c r="T10" s="30">
        <v>5.1624999999999996</v>
      </c>
      <c r="V10" s="50">
        <v>0.6</v>
      </c>
      <c r="W10" s="50">
        <v>0.6</v>
      </c>
      <c r="X10" s="50">
        <v>2.7</v>
      </c>
      <c r="Y10">
        <f>SUM(V10:X10)</f>
        <v>3.9000000000000004</v>
      </c>
    </row>
    <row r="11" spans="1:33" x14ac:dyDescent="0.25">
      <c r="A11" s="3">
        <f t="shared" si="0"/>
        <v>1819</v>
      </c>
      <c r="B11" s="30">
        <v>0.62</v>
      </c>
      <c r="C11" s="44"/>
      <c r="D11" s="43">
        <v>0.62</v>
      </c>
      <c r="E11" s="30">
        <v>0.55000000000000004</v>
      </c>
      <c r="F11" s="30">
        <f t="shared" si="2"/>
        <v>0.42999999999999994</v>
      </c>
      <c r="G11" s="43">
        <v>0.98</v>
      </c>
      <c r="H11" s="30">
        <v>0.55000000000000004</v>
      </c>
      <c r="I11" s="42">
        <f t="shared" si="1"/>
        <v>4.9999999999999933E-2</v>
      </c>
      <c r="J11" s="43">
        <v>0.6</v>
      </c>
      <c r="K11" s="30"/>
      <c r="L11" s="30"/>
      <c r="M11" s="43"/>
      <c r="P11" s="50"/>
      <c r="Q11" s="50"/>
      <c r="R11" s="50"/>
      <c r="S11" s="50"/>
      <c r="T11" s="50"/>
      <c r="V11" s="56">
        <v>0.5</v>
      </c>
      <c r="W11" s="56">
        <v>0.3</v>
      </c>
      <c r="X11" s="56">
        <v>2.7</v>
      </c>
      <c r="Y11">
        <f>SUM(V11:X11)</f>
        <v>3.5</v>
      </c>
    </row>
    <row r="12" spans="1:33" x14ac:dyDescent="0.25">
      <c r="A12" s="3">
        <f t="shared" si="0"/>
        <v>1820</v>
      </c>
      <c r="B12" s="30">
        <v>0.52</v>
      </c>
      <c r="C12" s="44">
        <f t="shared" si="3"/>
        <v>9.9999999999999978E-2</v>
      </c>
      <c r="D12" s="43">
        <v>0.62</v>
      </c>
      <c r="E12" s="30">
        <v>0.59</v>
      </c>
      <c r="F12" s="30">
        <f t="shared" si="2"/>
        <v>0.6</v>
      </c>
      <c r="G12" s="43">
        <v>1.19</v>
      </c>
      <c r="H12" s="30">
        <v>0.56000000000000005</v>
      </c>
      <c r="I12" s="42">
        <f t="shared" si="1"/>
        <v>0.72</v>
      </c>
      <c r="J12" s="43">
        <v>1.28</v>
      </c>
      <c r="K12" s="30"/>
      <c r="L12" s="30"/>
      <c r="M12" s="43"/>
      <c r="O12" s="33"/>
      <c r="P12" s="31"/>
      <c r="Q12" s="31"/>
      <c r="R12" s="31"/>
      <c r="S12" s="31"/>
      <c r="T12" s="31"/>
    </row>
    <row r="13" spans="1:33" x14ac:dyDescent="0.25">
      <c r="A13" s="3">
        <f t="shared" si="0"/>
        <v>1821</v>
      </c>
      <c r="B13" s="30">
        <v>1.33</v>
      </c>
      <c r="C13" s="44">
        <f t="shared" ref="C13:C17" si="4">+D13-B13</f>
        <v>1.08</v>
      </c>
      <c r="D13" s="43">
        <v>2.41</v>
      </c>
      <c r="E13" s="30">
        <v>1.1000000000000001</v>
      </c>
      <c r="F13" s="30">
        <f t="shared" si="2"/>
        <v>0.10999999999999988</v>
      </c>
      <c r="G13" s="43">
        <v>1.21</v>
      </c>
      <c r="H13" s="30">
        <v>1</v>
      </c>
      <c r="I13" s="42">
        <f t="shared" si="1"/>
        <v>0.26</v>
      </c>
      <c r="J13" s="43">
        <v>1.26</v>
      </c>
      <c r="K13" s="30">
        <v>0.08</v>
      </c>
      <c r="L13" s="30">
        <f>+M13-K13</f>
        <v>1.1199999999999999</v>
      </c>
      <c r="M13" s="43">
        <v>1.2</v>
      </c>
      <c r="O13" s="26" t="s">
        <v>4</v>
      </c>
      <c r="P13" s="3">
        <v>1815</v>
      </c>
      <c r="Q13" s="3">
        <v>1819</v>
      </c>
      <c r="R13" s="3">
        <v>1827</v>
      </c>
      <c r="S13" s="3">
        <v>1832</v>
      </c>
      <c r="T13" s="3" t="s">
        <v>5</v>
      </c>
    </row>
    <row r="14" spans="1:33" x14ac:dyDescent="0.25">
      <c r="A14" s="3">
        <f t="shared" si="0"/>
        <v>1822</v>
      </c>
      <c r="B14" s="30">
        <v>1.44</v>
      </c>
      <c r="C14" s="44">
        <f t="shared" si="4"/>
        <v>0.66000000000000014</v>
      </c>
      <c r="D14" s="43">
        <v>2.1</v>
      </c>
      <c r="E14" s="30">
        <v>1.1499999999999999</v>
      </c>
      <c r="F14" s="30">
        <f t="shared" si="2"/>
        <v>1.4100000000000001</v>
      </c>
      <c r="G14" s="43">
        <v>2.56</v>
      </c>
      <c r="H14" s="30">
        <v>1.1499999999999999</v>
      </c>
      <c r="I14" s="42">
        <v>2</v>
      </c>
      <c r="J14" s="43">
        <v>2.98</v>
      </c>
      <c r="K14" s="30"/>
      <c r="L14" s="30">
        <f t="shared" ref="L14:L25" si="5">+M14-K14</f>
        <v>1.29</v>
      </c>
      <c r="M14" s="43">
        <v>1.29</v>
      </c>
      <c r="O14" s="24" t="s">
        <v>28</v>
      </c>
      <c r="P14" s="30"/>
      <c r="Q14" s="30"/>
      <c r="R14" s="30">
        <v>0.34</v>
      </c>
      <c r="S14" s="30">
        <v>0.54</v>
      </c>
      <c r="T14" s="30">
        <v>0.44000000000000006</v>
      </c>
    </row>
    <row r="15" spans="1:33" x14ac:dyDescent="0.25">
      <c r="A15" s="3">
        <f t="shared" si="0"/>
        <v>1823</v>
      </c>
      <c r="B15" s="30">
        <v>1.35</v>
      </c>
      <c r="C15" s="44">
        <f t="shared" si="4"/>
        <v>0.10999999999999988</v>
      </c>
      <c r="D15" s="43">
        <v>1.46</v>
      </c>
      <c r="E15" s="30">
        <v>0.97</v>
      </c>
      <c r="F15" s="30">
        <f t="shared" si="2"/>
        <v>6.0000000000000053E-2</v>
      </c>
      <c r="G15" s="43">
        <v>1.03</v>
      </c>
      <c r="H15" s="30">
        <v>0.97</v>
      </c>
      <c r="I15" s="42"/>
      <c r="J15" s="43">
        <v>0.97</v>
      </c>
      <c r="K15" s="30">
        <v>0.19</v>
      </c>
      <c r="L15" s="30"/>
      <c r="M15" s="43">
        <v>0.19</v>
      </c>
      <c r="O15" s="24" t="s">
        <v>42</v>
      </c>
      <c r="P15" s="30"/>
      <c r="Q15" s="30"/>
      <c r="R15" s="30">
        <v>0.28999999999999998</v>
      </c>
      <c r="S15" s="30">
        <v>0.28000000000000003</v>
      </c>
      <c r="T15" s="30">
        <v>0.28500000000000003</v>
      </c>
    </row>
    <row r="16" spans="1:33" x14ac:dyDescent="0.25">
      <c r="A16" s="3">
        <f t="shared" si="0"/>
        <v>1824</v>
      </c>
      <c r="B16" s="30">
        <v>1.4</v>
      </c>
      <c r="C16" s="44">
        <f t="shared" si="4"/>
        <v>0.64999999999999991</v>
      </c>
      <c r="D16" s="43">
        <v>2.0499999999999998</v>
      </c>
      <c r="E16" s="30">
        <v>1.1100000000000001</v>
      </c>
      <c r="F16" s="30">
        <f t="shared" si="2"/>
        <v>0.10999999999999988</v>
      </c>
      <c r="G16" s="43">
        <v>1.22</v>
      </c>
      <c r="H16" s="30">
        <v>1.1100000000000001</v>
      </c>
      <c r="I16" s="42"/>
      <c r="J16" s="43">
        <v>1.1100000000000001</v>
      </c>
      <c r="K16" s="30"/>
      <c r="L16" s="30"/>
      <c r="M16" s="43"/>
      <c r="O16" s="24" t="s">
        <v>34</v>
      </c>
      <c r="P16" s="30"/>
      <c r="Q16" s="30"/>
      <c r="R16" s="30">
        <v>3.3</v>
      </c>
      <c r="S16" s="30">
        <v>2.7</v>
      </c>
      <c r="T16" s="30">
        <v>3</v>
      </c>
    </row>
    <row r="17" spans="1:26" x14ac:dyDescent="0.25">
      <c r="A17" s="3">
        <f t="shared" si="0"/>
        <v>1825</v>
      </c>
      <c r="B17" s="30">
        <v>1.1200000000000001</v>
      </c>
      <c r="C17" s="44">
        <f t="shared" si="4"/>
        <v>0.2699999999999998</v>
      </c>
      <c r="D17" s="43">
        <v>1.39</v>
      </c>
      <c r="E17" s="30">
        <v>1.01</v>
      </c>
      <c r="F17" s="30">
        <f t="shared" si="2"/>
        <v>5.0000000000000044E-2</v>
      </c>
      <c r="G17" s="43">
        <v>1.06</v>
      </c>
      <c r="H17" s="30">
        <v>1.01</v>
      </c>
      <c r="I17" s="42">
        <f t="shared" si="1"/>
        <v>0.34000000000000008</v>
      </c>
      <c r="J17" s="43">
        <v>1.35</v>
      </c>
      <c r="K17" s="30"/>
      <c r="L17" s="30"/>
      <c r="M17" s="43"/>
      <c r="O17" s="24" t="s">
        <v>35</v>
      </c>
      <c r="P17" s="30"/>
      <c r="Q17" s="30"/>
      <c r="R17" s="30">
        <v>3.9299999999999997</v>
      </c>
      <c r="S17" s="30">
        <v>3.5200000000000005</v>
      </c>
      <c r="T17" s="30">
        <v>3.7250000000000001</v>
      </c>
    </row>
    <row r="18" spans="1:26" x14ac:dyDescent="0.25">
      <c r="A18" s="3">
        <f t="shared" si="0"/>
        <v>1826</v>
      </c>
      <c r="B18" s="30">
        <v>1.1000000000000001</v>
      </c>
      <c r="C18" s="44"/>
      <c r="D18" s="43">
        <v>1.1000000000000001</v>
      </c>
      <c r="E18" s="30">
        <v>0.98</v>
      </c>
      <c r="F18" s="30"/>
      <c r="G18" s="43">
        <v>0.98</v>
      </c>
      <c r="H18" s="30"/>
      <c r="I18" s="30"/>
      <c r="J18" s="43"/>
      <c r="K18" s="30">
        <v>0.27</v>
      </c>
      <c r="L18" s="30"/>
      <c r="M18" s="43">
        <v>0.27</v>
      </c>
    </row>
    <row r="19" spans="1:26" x14ac:dyDescent="0.25">
      <c r="A19" s="3">
        <f t="shared" si="0"/>
        <v>1827</v>
      </c>
      <c r="B19" s="30">
        <v>0.32</v>
      </c>
      <c r="C19" s="44"/>
      <c r="D19" s="43">
        <v>0.32</v>
      </c>
      <c r="E19" s="30">
        <v>1</v>
      </c>
      <c r="F19" s="30">
        <f t="shared" si="2"/>
        <v>0.1100000000000001</v>
      </c>
      <c r="G19" s="43">
        <v>1.1100000000000001</v>
      </c>
      <c r="H19" s="30"/>
      <c r="I19" s="30"/>
      <c r="J19" s="43"/>
      <c r="K19" s="30">
        <v>0.34</v>
      </c>
      <c r="L19" s="30">
        <f t="shared" si="5"/>
        <v>0.28999999999999998</v>
      </c>
      <c r="M19" s="43">
        <v>0.63</v>
      </c>
      <c r="O19" s="26" t="s">
        <v>33</v>
      </c>
      <c r="P19" s="79">
        <v>1827</v>
      </c>
      <c r="Q19" s="80"/>
      <c r="R19" s="73">
        <v>1832</v>
      </c>
      <c r="S19" s="73"/>
      <c r="U19">
        <v>1827</v>
      </c>
    </row>
    <row r="20" spans="1:26" x14ac:dyDescent="0.25">
      <c r="A20" s="3"/>
      <c r="B20" s="30"/>
      <c r="C20" s="44"/>
      <c r="D20" s="43"/>
      <c r="E20" s="30"/>
      <c r="F20" s="30"/>
      <c r="G20" s="43"/>
      <c r="H20" s="30"/>
      <c r="I20" s="30"/>
      <c r="J20" s="43"/>
      <c r="K20" s="30"/>
      <c r="L20" s="30"/>
      <c r="M20" s="43"/>
      <c r="O20" s="24" t="s">
        <v>16</v>
      </c>
      <c r="P20" s="57" t="s">
        <v>2</v>
      </c>
      <c r="Q20" s="57" t="s">
        <v>4</v>
      </c>
      <c r="R20" s="44" t="s">
        <v>2</v>
      </c>
      <c r="S20" s="57" t="s">
        <v>4</v>
      </c>
      <c r="U20" s="58" t="s">
        <v>2</v>
      </c>
      <c r="Z20" s="59"/>
    </row>
    <row r="21" spans="1:26" x14ac:dyDescent="0.25">
      <c r="A21" s="3">
        <f>+A19+1</f>
        <v>1828</v>
      </c>
      <c r="B21" s="30">
        <v>0.28000000000000003</v>
      </c>
      <c r="C21" s="44"/>
      <c r="D21" s="43">
        <v>0.28000000000000003</v>
      </c>
      <c r="E21" s="30">
        <v>0.7</v>
      </c>
      <c r="F21" s="30">
        <f t="shared" si="2"/>
        <v>0.59000000000000008</v>
      </c>
      <c r="G21" s="43">
        <v>1.29</v>
      </c>
      <c r="H21" s="30"/>
      <c r="I21" s="30"/>
      <c r="J21" s="43"/>
      <c r="K21" s="30">
        <v>0.35</v>
      </c>
      <c r="L21" s="30"/>
      <c r="M21" s="43">
        <v>0.35</v>
      </c>
      <c r="O21" s="24" t="s">
        <v>28</v>
      </c>
      <c r="P21" s="30">
        <v>0.77</v>
      </c>
      <c r="Q21" s="30">
        <v>0.34</v>
      </c>
      <c r="R21" s="30">
        <v>0.6</v>
      </c>
      <c r="S21" s="30">
        <v>0.54</v>
      </c>
      <c r="U21" t="s">
        <v>4</v>
      </c>
      <c r="Z21" s="56"/>
    </row>
    <row r="22" spans="1:26" x14ac:dyDescent="0.25">
      <c r="A22" s="3">
        <f t="shared" si="0"/>
        <v>1829</v>
      </c>
      <c r="B22" s="30">
        <v>0.05</v>
      </c>
      <c r="C22" s="44"/>
      <c r="D22" s="43">
        <v>0.05</v>
      </c>
      <c r="E22" s="30">
        <v>1</v>
      </c>
      <c r="F22" s="30">
        <f t="shared" si="2"/>
        <v>7.0000000000000062E-2</v>
      </c>
      <c r="G22" s="43">
        <v>1.07</v>
      </c>
      <c r="H22" s="30"/>
      <c r="I22" s="30"/>
      <c r="J22" s="43"/>
      <c r="K22" s="30">
        <v>0.54</v>
      </c>
      <c r="L22" s="30">
        <f t="shared" si="5"/>
        <v>0.54</v>
      </c>
      <c r="M22" s="43">
        <v>1.08</v>
      </c>
      <c r="O22" s="24" t="s">
        <v>42</v>
      </c>
      <c r="P22" s="30">
        <v>0.34</v>
      </c>
      <c r="Q22" s="30">
        <v>0.28999999999999998</v>
      </c>
      <c r="R22" s="30">
        <v>0.56000000000000005</v>
      </c>
      <c r="S22" s="30">
        <v>0.28000000000000003</v>
      </c>
    </row>
    <row r="23" spans="1:26" x14ac:dyDescent="0.25">
      <c r="A23" s="3">
        <f t="shared" si="0"/>
        <v>1830</v>
      </c>
      <c r="B23" s="30"/>
      <c r="C23" s="44"/>
      <c r="D23" s="43"/>
      <c r="E23" s="30">
        <v>0.63</v>
      </c>
      <c r="F23" s="30">
        <f t="shared" si="2"/>
        <v>0.47000000000000008</v>
      </c>
      <c r="G23" s="43">
        <v>1.1000000000000001</v>
      </c>
      <c r="H23" s="30"/>
      <c r="I23" s="30"/>
      <c r="J23" s="43"/>
      <c r="K23" s="30">
        <v>0.6</v>
      </c>
      <c r="L23" s="30"/>
      <c r="M23" s="43">
        <v>0.6</v>
      </c>
      <c r="O23" s="24" t="s">
        <v>34</v>
      </c>
      <c r="P23" s="30">
        <v>3.3</v>
      </c>
      <c r="Q23" s="30">
        <v>3.3</v>
      </c>
      <c r="R23" s="30">
        <v>2.7</v>
      </c>
      <c r="S23" s="30">
        <v>2.7</v>
      </c>
      <c r="T23" t="s">
        <v>43</v>
      </c>
    </row>
    <row r="24" spans="1:26" x14ac:dyDescent="0.25">
      <c r="A24" s="3">
        <f t="shared" si="0"/>
        <v>1831</v>
      </c>
      <c r="B24" s="30"/>
      <c r="C24" s="44"/>
      <c r="D24" s="43"/>
      <c r="E24" s="30">
        <v>0.56000000000000005</v>
      </c>
      <c r="F24" s="30">
        <f t="shared" si="2"/>
        <v>0.14999999999999991</v>
      </c>
      <c r="G24" s="43">
        <v>0.71</v>
      </c>
      <c r="H24" s="30"/>
      <c r="I24" s="30"/>
      <c r="J24" s="43"/>
      <c r="K24" s="30">
        <v>0.6</v>
      </c>
      <c r="L24" s="30">
        <f t="shared" si="5"/>
        <v>1.1000000000000001</v>
      </c>
      <c r="M24" s="43">
        <v>1.7</v>
      </c>
      <c r="O24" s="24" t="s">
        <v>35</v>
      </c>
      <c r="P24" s="30">
        <v>4.41</v>
      </c>
      <c r="Q24" s="30">
        <v>3.9299999999999997</v>
      </c>
      <c r="R24" s="30">
        <v>3.8600000000000003</v>
      </c>
      <c r="S24" s="30">
        <v>3.5200000000000005</v>
      </c>
    </row>
    <row r="25" spans="1:26" x14ac:dyDescent="0.25">
      <c r="A25" s="3">
        <f t="shared" si="0"/>
        <v>1832</v>
      </c>
      <c r="B25" s="30"/>
      <c r="C25" s="44"/>
      <c r="D25" s="43"/>
      <c r="E25" s="30">
        <v>0.6</v>
      </c>
      <c r="F25" s="30">
        <f t="shared" si="2"/>
        <v>0.55999999999999994</v>
      </c>
      <c r="G25" s="43">
        <v>1.1599999999999999</v>
      </c>
      <c r="H25" s="30"/>
      <c r="I25" s="30"/>
      <c r="J25" s="43"/>
      <c r="K25" s="30">
        <v>0.54</v>
      </c>
      <c r="L25" s="30">
        <f t="shared" si="5"/>
        <v>0.45999999999999996</v>
      </c>
      <c r="M25" s="43">
        <v>1</v>
      </c>
    </row>
    <row r="26" spans="1:26" x14ac:dyDescent="0.25">
      <c r="A26" s="3">
        <f t="shared" si="0"/>
        <v>1833</v>
      </c>
      <c r="B26" s="30"/>
      <c r="C26" s="44"/>
      <c r="D26" s="43"/>
      <c r="E26" s="30">
        <v>0.56000000000000005</v>
      </c>
      <c r="F26" s="30">
        <f t="shared" si="2"/>
        <v>2</v>
      </c>
      <c r="G26" s="43">
        <v>2.56</v>
      </c>
      <c r="H26" s="30"/>
      <c r="I26" s="30"/>
      <c r="J26" s="43"/>
      <c r="K26" s="44">
        <v>0.67</v>
      </c>
      <c r="L26" s="30"/>
      <c r="M26" s="43">
        <v>0.67</v>
      </c>
      <c r="P26" t="s">
        <v>2</v>
      </c>
      <c r="U26">
        <v>1832</v>
      </c>
    </row>
    <row r="27" spans="1:26" x14ac:dyDescent="0.25">
      <c r="A27" s="46" t="s">
        <v>5</v>
      </c>
      <c r="B27" s="44">
        <v>1</v>
      </c>
      <c r="C27" s="44">
        <f>AVERAGE(C4:C26)</f>
        <v>0.46250000000000002</v>
      </c>
      <c r="D27" s="45">
        <f>AVERAGE(D4:D26)</f>
        <v>1.0387500000000001</v>
      </c>
      <c r="E27" s="44">
        <v>1</v>
      </c>
      <c r="F27" s="44">
        <f t="shared" ref="F27" si="6">AVERAGE(F4:F26)</f>
        <v>0.47789473684210515</v>
      </c>
      <c r="G27" s="45">
        <f>AVERAGE(G4:G26)</f>
        <v>1.2636363636363634</v>
      </c>
      <c r="H27" s="44">
        <v>1.1000000000000001</v>
      </c>
      <c r="I27" s="44">
        <f>AVERAGE(I4:I17)</f>
        <v>0.74583333333333324</v>
      </c>
      <c r="J27" s="45">
        <f>AVERAGE(J4:J17)</f>
        <v>1.452142857142857</v>
      </c>
      <c r="K27" s="30">
        <f>AVERAGE(K13:K26)</f>
        <v>0.41800000000000004</v>
      </c>
      <c r="L27" s="44">
        <v>1</v>
      </c>
      <c r="M27" s="45">
        <v>1</v>
      </c>
      <c r="U27" s="58" t="s">
        <v>2</v>
      </c>
    </row>
    <row r="28" spans="1:26" x14ac:dyDescent="0.25">
      <c r="A28" s="74" t="s">
        <v>39</v>
      </c>
      <c r="B28" s="75"/>
      <c r="C28" s="75"/>
      <c r="D28" s="75"/>
      <c r="E28" s="75"/>
      <c r="F28" s="75"/>
      <c r="G28" s="75"/>
      <c r="H28" s="75"/>
      <c r="I28" s="75"/>
      <c r="J28" s="75"/>
      <c r="K28" s="75"/>
      <c r="L28" s="75"/>
      <c r="M28" s="76"/>
      <c r="U28" t="s">
        <v>4</v>
      </c>
    </row>
    <row r="29" spans="1:26" x14ac:dyDescent="0.25">
      <c r="A29" s="74" t="s">
        <v>25</v>
      </c>
      <c r="B29" s="75"/>
      <c r="C29" s="75"/>
      <c r="D29" s="75"/>
      <c r="E29" s="75"/>
      <c r="F29" s="75"/>
      <c r="G29" s="75"/>
      <c r="H29" s="75"/>
      <c r="I29" s="75"/>
      <c r="J29" s="75"/>
      <c r="K29" s="75"/>
      <c r="L29" s="75"/>
      <c r="M29" s="76"/>
    </row>
    <row r="30" spans="1:26" x14ac:dyDescent="0.25">
      <c r="A30" s="47"/>
      <c r="B30" s="47"/>
      <c r="C30" s="47"/>
      <c r="D30" s="47"/>
      <c r="E30" s="47"/>
      <c r="F30" s="47"/>
      <c r="G30" s="47"/>
      <c r="H30" s="47"/>
      <c r="I30" s="47"/>
      <c r="J30" s="47"/>
      <c r="K30" s="47"/>
      <c r="L30" s="47"/>
      <c r="M30" s="47"/>
    </row>
  </sheetData>
  <mergeCells count="12">
    <mergeCell ref="AA2:AG2"/>
    <mergeCell ref="R19:S19"/>
    <mergeCell ref="A28:M28"/>
    <mergeCell ref="O1:P1"/>
    <mergeCell ref="A29:M29"/>
    <mergeCell ref="A1:M1"/>
    <mergeCell ref="A2:A3"/>
    <mergeCell ref="B2:D2"/>
    <mergeCell ref="E2:G2"/>
    <mergeCell ref="H2:J2"/>
    <mergeCell ref="K2:M2"/>
    <mergeCell ref="P19:Q19"/>
  </mergeCells>
  <pageMargins left="0.7" right="0.7" top="0.75" bottom="0.75" header="0.3" footer="0.3"/>
  <pageSetup orientation="portrait" verticalDpi="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9"/>
  <sheetViews>
    <sheetView workbookViewId="0">
      <selection activeCell="D20" sqref="D20"/>
    </sheetView>
  </sheetViews>
  <sheetFormatPr baseColWidth="10" defaultRowHeight="15" x14ac:dyDescent="0.25"/>
  <cols>
    <col min="4" max="4" width="17.7109375" customWidth="1"/>
    <col min="6" max="6" width="15.140625" customWidth="1"/>
  </cols>
  <sheetData>
    <row r="1" spans="1:11" ht="15.75" thickBot="1" x14ac:dyDescent="0.3">
      <c r="A1" s="105"/>
      <c r="B1" s="106"/>
      <c r="C1" s="106"/>
      <c r="D1" s="99"/>
      <c r="E1" s="32"/>
    </row>
    <row r="2" spans="1:11" x14ac:dyDescent="0.25">
      <c r="A2" s="13" t="s">
        <v>0</v>
      </c>
      <c r="B2" s="13" t="s">
        <v>14</v>
      </c>
      <c r="C2" s="13" t="s">
        <v>15</v>
      </c>
      <c r="D2" s="107"/>
      <c r="E2" s="32"/>
      <c r="F2" s="81" t="s">
        <v>53</v>
      </c>
      <c r="G2" s="81"/>
      <c r="H2" s="81"/>
      <c r="I2" s="81"/>
      <c r="J2" s="81"/>
      <c r="K2" s="81"/>
    </row>
    <row r="3" spans="1:11" x14ac:dyDescent="0.25">
      <c r="A3" s="3">
        <v>1812</v>
      </c>
      <c r="B3" s="3">
        <v>4</v>
      </c>
      <c r="C3" s="30">
        <f>+(B3*20)/8</f>
        <v>10</v>
      </c>
    </row>
    <row r="4" spans="1:11" x14ac:dyDescent="0.25">
      <c r="A4" s="3">
        <f>+A3+1</f>
        <v>1813</v>
      </c>
      <c r="B4" s="3">
        <v>2</v>
      </c>
      <c r="C4" s="30">
        <f t="shared" ref="C4:C22" si="0">+(B4*20)/8</f>
        <v>5</v>
      </c>
    </row>
    <row r="5" spans="1:11" x14ac:dyDescent="0.25">
      <c r="A5" s="3">
        <f t="shared" ref="A5:A24" si="1">+A4+1</f>
        <v>1814</v>
      </c>
      <c r="B5" s="3">
        <v>1.5</v>
      </c>
      <c r="C5" s="30">
        <v>4</v>
      </c>
    </row>
    <row r="6" spans="1:11" x14ac:dyDescent="0.25">
      <c r="A6" s="3">
        <f t="shared" si="1"/>
        <v>1815</v>
      </c>
      <c r="B6" s="3">
        <v>2</v>
      </c>
      <c r="C6" s="30">
        <f t="shared" si="0"/>
        <v>5</v>
      </c>
    </row>
    <row r="7" spans="1:11" x14ac:dyDescent="0.25">
      <c r="A7" s="3">
        <f t="shared" si="1"/>
        <v>1816</v>
      </c>
      <c r="B7" s="3">
        <v>1.5</v>
      </c>
      <c r="C7" s="30">
        <v>4</v>
      </c>
    </row>
    <row r="8" spans="1:11" x14ac:dyDescent="0.25">
      <c r="A8" s="3">
        <f t="shared" si="1"/>
        <v>1817</v>
      </c>
      <c r="B8" s="3">
        <v>2.5</v>
      </c>
      <c r="C8" s="30">
        <f t="shared" si="0"/>
        <v>6.25</v>
      </c>
    </row>
    <row r="9" spans="1:11" x14ac:dyDescent="0.25">
      <c r="A9" s="3">
        <f t="shared" si="1"/>
        <v>1818</v>
      </c>
      <c r="B9" s="3">
        <v>3.5</v>
      </c>
      <c r="C9" s="30">
        <v>9</v>
      </c>
    </row>
    <row r="10" spans="1:11" x14ac:dyDescent="0.25">
      <c r="A10" s="3">
        <f t="shared" si="1"/>
        <v>1819</v>
      </c>
      <c r="B10" s="3">
        <v>1.5</v>
      </c>
      <c r="C10" s="30">
        <v>4</v>
      </c>
    </row>
    <row r="11" spans="1:11" x14ac:dyDescent="0.25">
      <c r="A11" s="3">
        <f t="shared" si="1"/>
        <v>1820</v>
      </c>
      <c r="B11" s="3">
        <v>2.5</v>
      </c>
      <c r="C11" s="30">
        <f t="shared" si="0"/>
        <v>6.25</v>
      </c>
    </row>
    <row r="12" spans="1:11" x14ac:dyDescent="0.25">
      <c r="A12" s="3">
        <f t="shared" si="1"/>
        <v>1821</v>
      </c>
      <c r="B12" s="3">
        <v>2.5</v>
      </c>
      <c r="C12" s="30">
        <f t="shared" si="0"/>
        <v>6.25</v>
      </c>
    </row>
    <row r="13" spans="1:11" x14ac:dyDescent="0.25">
      <c r="A13" s="3">
        <f t="shared" si="1"/>
        <v>1822</v>
      </c>
      <c r="B13" s="3">
        <v>2.5</v>
      </c>
      <c r="C13" s="30">
        <f t="shared" si="0"/>
        <v>6.25</v>
      </c>
    </row>
    <row r="14" spans="1:11" x14ac:dyDescent="0.25">
      <c r="A14" s="3">
        <f t="shared" si="1"/>
        <v>1823</v>
      </c>
      <c r="B14" s="3">
        <v>2</v>
      </c>
      <c r="C14" s="30">
        <f t="shared" si="0"/>
        <v>5</v>
      </c>
    </row>
    <row r="15" spans="1:11" x14ac:dyDescent="0.25">
      <c r="A15" s="3">
        <f t="shared" si="1"/>
        <v>1824</v>
      </c>
      <c r="B15" s="3">
        <v>4.5</v>
      </c>
      <c r="C15" s="30">
        <f t="shared" si="0"/>
        <v>11.25</v>
      </c>
    </row>
    <row r="16" spans="1:11" x14ac:dyDescent="0.25">
      <c r="A16" s="3">
        <f t="shared" si="1"/>
        <v>1825</v>
      </c>
      <c r="B16" s="3">
        <v>2</v>
      </c>
      <c r="C16" s="30">
        <f t="shared" si="0"/>
        <v>5</v>
      </c>
    </row>
    <row r="17" spans="1:10" x14ac:dyDescent="0.25">
      <c r="A17" s="3">
        <f t="shared" si="1"/>
        <v>1826</v>
      </c>
      <c r="B17" s="3">
        <v>2</v>
      </c>
      <c r="C17" s="30">
        <f t="shared" si="0"/>
        <v>5</v>
      </c>
    </row>
    <row r="18" spans="1:10" x14ac:dyDescent="0.25">
      <c r="A18" s="3">
        <f t="shared" si="1"/>
        <v>1827</v>
      </c>
      <c r="B18" s="3">
        <v>5.5</v>
      </c>
      <c r="C18" s="30">
        <v>14</v>
      </c>
    </row>
    <row r="19" spans="1:10" x14ac:dyDescent="0.25">
      <c r="A19" s="3">
        <f t="shared" si="1"/>
        <v>1828</v>
      </c>
      <c r="B19" s="3">
        <v>4</v>
      </c>
      <c r="C19" s="30">
        <f t="shared" si="0"/>
        <v>10</v>
      </c>
    </row>
    <row r="20" spans="1:10" x14ac:dyDescent="0.25">
      <c r="A20" s="3">
        <f t="shared" si="1"/>
        <v>1829</v>
      </c>
      <c r="B20" s="3">
        <v>2</v>
      </c>
      <c r="C20" s="30">
        <f t="shared" si="0"/>
        <v>5</v>
      </c>
    </row>
    <row r="21" spans="1:10" x14ac:dyDescent="0.25">
      <c r="A21" s="3">
        <f t="shared" si="1"/>
        <v>1830</v>
      </c>
      <c r="B21" s="3">
        <v>2</v>
      </c>
      <c r="C21" s="30">
        <f t="shared" si="0"/>
        <v>5</v>
      </c>
    </row>
    <row r="22" spans="1:10" x14ac:dyDescent="0.25">
      <c r="A22" s="3">
        <f t="shared" si="1"/>
        <v>1831</v>
      </c>
      <c r="B22" s="3">
        <v>2</v>
      </c>
      <c r="C22" s="30">
        <f t="shared" si="0"/>
        <v>5</v>
      </c>
    </row>
    <row r="23" spans="1:10" x14ac:dyDescent="0.25">
      <c r="A23" s="3">
        <f t="shared" si="1"/>
        <v>1832</v>
      </c>
      <c r="B23" s="3">
        <v>1.5</v>
      </c>
      <c r="C23" s="30">
        <v>4</v>
      </c>
    </row>
    <row r="24" spans="1:10" x14ac:dyDescent="0.25">
      <c r="A24" s="3">
        <f t="shared" si="1"/>
        <v>1833</v>
      </c>
      <c r="B24" s="3">
        <v>1.5</v>
      </c>
      <c r="C24" s="30">
        <v>4</v>
      </c>
    </row>
    <row r="25" spans="1:10" x14ac:dyDescent="0.25">
      <c r="A25" s="60" t="s">
        <v>5</v>
      </c>
      <c r="B25" s="61">
        <f>AVERAGE(B3:B24)</f>
        <v>2.5</v>
      </c>
      <c r="C25" s="61">
        <f>AVERAGE(C3:C24)</f>
        <v>6.3295454545454541</v>
      </c>
    </row>
    <row r="26" spans="1:10" ht="15" customHeight="1" x14ac:dyDescent="0.25">
      <c r="A26" s="84" t="s">
        <v>36</v>
      </c>
      <c r="B26" s="85"/>
      <c r="C26" s="86"/>
    </row>
    <row r="27" spans="1:10" x14ac:dyDescent="0.25">
      <c r="A27" s="87"/>
      <c r="B27" s="88"/>
      <c r="C27" s="89"/>
    </row>
    <row r="29" spans="1:10" x14ac:dyDescent="0.25">
      <c r="D29" s="81"/>
      <c r="E29" s="81"/>
      <c r="F29" s="81"/>
      <c r="G29" s="81"/>
      <c r="H29" s="81"/>
      <c r="I29" s="81"/>
      <c r="J29" s="81"/>
    </row>
  </sheetData>
  <mergeCells count="4">
    <mergeCell ref="A1:C1"/>
    <mergeCell ref="A26:C27"/>
    <mergeCell ref="D29:J29"/>
    <mergeCell ref="F2:K2"/>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T53"/>
  <sheetViews>
    <sheetView tabSelected="1" workbookViewId="0">
      <selection activeCell="P14" sqref="P14:T14"/>
    </sheetView>
  </sheetViews>
  <sheetFormatPr baseColWidth="10" defaultRowHeight="15" x14ac:dyDescent="0.25"/>
  <cols>
    <col min="1" max="1" width="15.42578125" customWidth="1"/>
    <col min="8" max="8" width="33.28515625" customWidth="1"/>
    <col min="9" max="9" width="9.7109375" customWidth="1"/>
    <col min="11" max="11" width="9.28515625" customWidth="1"/>
    <col min="12" max="13" width="9.5703125" customWidth="1"/>
  </cols>
  <sheetData>
    <row r="3" spans="1:20" x14ac:dyDescent="0.25">
      <c r="A3" s="64" t="s">
        <v>16</v>
      </c>
    </row>
    <row r="4" spans="1:20" x14ac:dyDescent="0.25">
      <c r="A4" s="37" t="s">
        <v>0</v>
      </c>
      <c r="B4" s="53" t="s">
        <v>21</v>
      </c>
      <c r="C4" s="54" t="s">
        <v>22</v>
      </c>
    </row>
    <row r="5" spans="1:20" x14ac:dyDescent="0.25">
      <c r="A5" s="17">
        <v>1812</v>
      </c>
      <c r="B5" s="39">
        <v>1.1000000000000001</v>
      </c>
      <c r="C5" s="30"/>
    </row>
    <row r="6" spans="1:20" x14ac:dyDescent="0.25">
      <c r="A6" s="3">
        <f>+A5+1</f>
        <v>1813</v>
      </c>
      <c r="B6" s="30">
        <v>1.64</v>
      </c>
      <c r="C6" s="30"/>
    </row>
    <row r="7" spans="1:20" x14ac:dyDescent="0.25">
      <c r="A7" s="3">
        <f t="shared" ref="A7:A26" si="0">+A6+1</f>
        <v>1814</v>
      </c>
      <c r="B7" s="30">
        <v>1.2450000000000001</v>
      </c>
      <c r="C7" s="30"/>
    </row>
    <row r="8" spans="1:20" x14ac:dyDescent="0.25">
      <c r="A8" s="3">
        <f t="shared" si="0"/>
        <v>1815</v>
      </c>
      <c r="B8" s="30">
        <v>1.49</v>
      </c>
      <c r="C8" s="30">
        <v>1.5048504983388704</v>
      </c>
      <c r="F8" s="81" t="s">
        <v>55</v>
      </c>
      <c r="G8" s="81"/>
      <c r="H8" s="81"/>
    </row>
    <row r="9" spans="1:20" x14ac:dyDescent="0.25">
      <c r="A9" s="3">
        <f t="shared" si="0"/>
        <v>1816</v>
      </c>
      <c r="B9" s="30">
        <v>1.1000000000000001</v>
      </c>
      <c r="C9" s="30">
        <v>1.1000000000000001</v>
      </c>
      <c r="G9" s="64"/>
    </row>
    <row r="10" spans="1:20" x14ac:dyDescent="0.25">
      <c r="A10" s="3">
        <f t="shared" si="0"/>
        <v>1817</v>
      </c>
      <c r="B10" s="30">
        <v>1.1666666666666667</v>
      </c>
      <c r="C10" s="30">
        <v>1.1628415300546451</v>
      </c>
    </row>
    <row r="11" spans="1:20" x14ac:dyDescent="0.25">
      <c r="A11" s="3">
        <f t="shared" si="0"/>
        <v>1818</v>
      </c>
      <c r="B11" s="30">
        <v>1.1700000000000002</v>
      </c>
      <c r="C11" s="30">
        <v>1.1291428571428574</v>
      </c>
      <c r="L11" s="64" t="s">
        <v>18</v>
      </c>
    </row>
    <row r="12" spans="1:20" x14ac:dyDescent="0.25">
      <c r="A12" s="3">
        <f t="shared" si="0"/>
        <v>1819</v>
      </c>
      <c r="B12" s="30">
        <v>0.73333333333333339</v>
      </c>
      <c r="C12" s="30">
        <v>0.73092896174863409</v>
      </c>
      <c r="L12" s="37" t="s">
        <v>0</v>
      </c>
      <c r="M12" s="53" t="s">
        <v>21</v>
      </c>
      <c r="N12" s="54" t="s">
        <v>22</v>
      </c>
    </row>
    <row r="13" spans="1:20" x14ac:dyDescent="0.25">
      <c r="A13" s="3">
        <f t="shared" si="0"/>
        <v>1820</v>
      </c>
      <c r="B13" s="30">
        <v>1.03</v>
      </c>
      <c r="C13" s="30">
        <v>0.78279999999999994</v>
      </c>
      <c r="L13" s="17">
        <v>1812</v>
      </c>
      <c r="M13" s="30">
        <v>10</v>
      </c>
      <c r="N13" s="22"/>
    </row>
    <row r="14" spans="1:20" x14ac:dyDescent="0.25">
      <c r="A14" s="3">
        <f t="shared" si="0"/>
        <v>1821</v>
      </c>
      <c r="B14" s="30">
        <v>1.52</v>
      </c>
      <c r="C14" s="30">
        <v>1.3960120845921449</v>
      </c>
      <c r="L14" s="3">
        <f>+L13+1</f>
        <v>1813</v>
      </c>
      <c r="M14" s="30">
        <v>5</v>
      </c>
      <c r="N14" s="22"/>
      <c r="P14" s="81" t="s">
        <v>54</v>
      </c>
      <c r="Q14" s="81"/>
      <c r="R14" s="81"/>
      <c r="S14" s="81"/>
      <c r="T14" s="81"/>
    </row>
    <row r="15" spans="1:20" x14ac:dyDescent="0.25">
      <c r="A15" s="3">
        <f t="shared" si="0"/>
        <v>1822</v>
      </c>
      <c r="B15" s="30">
        <v>2.2324999999999999</v>
      </c>
      <c r="C15" s="30">
        <v>1.2781167608286252</v>
      </c>
      <c r="L15" s="3">
        <f t="shared" ref="L15:L34" si="1">+L14+1</f>
        <v>1814</v>
      </c>
      <c r="M15" s="30">
        <v>4</v>
      </c>
      <c r="N15" s="22"/>
    </row>
    <row r="16" spans="1:20" x14ac:dyDescent="0.25">
      <c r="A16" s="3">
        <f t="shared" si="0"/>
        <v>1823</v>
      </c>
      <c r="B16" s="30">
        <v>1.1000000000000001</v>
      </c>
      <c r="C16" s="30">
        <v>0.66349206349206358</v>
      </c>
      <c r="L16" s="3">
        <f t="shared" si="1"/>
        <v>1815</v>
      </c>
      <c r="M16" s="30">
        <v>5</v>
      </c>
      <c r="N16" s="30">
        <v>5.0498338870431896</v>
      </c>
    </row>
    <row r="17" spans="1:14" x14ac:dyDescent="0.25">
      <c r="A17" s="3">
        <f t="shared" si="0"/>
        <v>1824</v>
      </c>
      <c r="B17" s="30">
        <v>1.105</v>
      </c>
      <c r="C17" s="30">
        <v>0.63261770244821092</v>
      </c>
      <c r="L17" s="3">
        <f t="shared" si="1"/>
        <v>1816</v>
      </c>
      <c r="M17" s="30">
        <v>4</v>
      </c>
      <c r="N17" s="30">
        <v>4</v>
      </c>
    </row>
    <row r="18" spans="1:14" x14ac:dyDescent="0.25">
      <c r="A18" s="3">
        <f t="shared" si="0"/>
        <v>1825</v>
      </c>
      <c r="B18" s="30">
        <v>0.95000000000000007</v>
      </c>
      <c r="C18" s="30">
        <v>0.4477519379844962</v>
      </c>
      <c r="L18" s="3">
        <f t="shared" si="1"/>
        <v>1817</v>
      </c>
      <c r="M18" s="30">
        <v>6.25</v>
      </c>
      <c r="N18" s="30">
        <v>6.2295081967213122</v>
      </c>
    </row>
    <row r="19" spans="1:14" x14ac:dyDescent="0.25">
      <c r="A19" s="3">
        <f t="shared" si="0"/>
        <v>1826</v>
      </c>
      <c r="B19" s="30">
        <v>0.71</v>
      </c>
      <c r="C19" s="30">
        <v>0.26812422360248445</v>
      </c>
      <c r="L19" s="3">
        <f t="shared" si="1"/>
        <v>1818</v>
      </c>
      <c r="M19" s="30">
        <v>9</v>
      </c>
      <c r="N19" s="30">
        <v>8.6857142857142868</v>
      </c>
    </row>
    <row r="20" spans="1:14" x14ac:dyDescent="0.25">
      <c r="A20" s="3">
        <f t="shared" si="0"/>
        <v>1827</v>
      </c>
      <c r="B20" s="30">
        <v>0.68666666666666665</v>
      </c>
      <c r="C20" s="30">
        <v>0.29195337995337994</v>
      </c>
      <c r="L20" s="3">
        <f t="shared" si="1"/>
        <v>1819</v>
      </c>
      <c r="M20" s="30">
        <v>4</v>
      </c>
      <c r="N20" s="30">
        <v>3.98688524590164</v>
      </c>
    </row>
    <row r="21" spans="1:14" x14ac:dyDescent="0.25">
      <c r="A21" s="3">
        <f t="shared" si="0"/>
        <v>1828</v>
      </c>
      <c r="B21" s="30">
        <v>0.64</v>
      </c>
      <c r="C21" s="30">
        <v>0.33201365187713311</v>
      </c>
      <c r="L21" s="3">
        <f t="shared" si="1"/>
        <v>1820</v>
      </c>
      <c r="M21" s="30">
        <v>6.25</v>
      </c>
      <c r="N21" s="30">
        <v>5</v>
      </c>
    </row>
    <row r="22" spans="1:14" x14ac:dyDescent="0.25">
      <c r="A22" s="3">
        <f t="shared" si="0"/>
        <v>1829</v>
      </c>
      <c r="B22" s="30">
        <v>0.73333333333333339</v>
      </c>
      <c r="C22" s="30">
        <v>0.38043230944254836</v>
      </c>
      <c r="L22" s="3">
        <f t="shared" si="1"/>
        <v>1821</v>
      </c>
      <c r="M22" s="30">
        <v>6.25</v>
      </c>
      <c r="N22" s="30">
        <v>5.7401812688821749</v>
      </c>
    </row>
    <row r="23" spans="1:14" x14ac:dyDescent="0.25">
      <c r="A23" s="3">
        <f t="shared" si="0"/>
        <v>1830</v>
      </c>
      <c r="B23" s="30">
        <v>0.49333333333333335</v>
      </c>
      <c r="C23" s="30">
        <v>0.31774011299435029</v>
      </c>
      <c r="L23" s="3">
        <f t="shared" si="1"/>
        <v>1822</v>
      </c>
      <c r="M23" s="30">
        <v>6.25</v>
      </c>
      <c r="N23" s="30">
        <v>3.5781544256120528</v>
      </c>
    </row>
    <row r="24" spans="1:14" x14ac:dyDescent="0.25">
      <c r="A24" s="3">
        <f t="shared" si="0"/>
        <v>1831</v>
      </c>
      <c r="B24" s="30">
        <v>1.2050000000000001</v>
      </c>
      <c r="C24" s="30">
        <v>1.276376306620209</v>
      </c>
      <c r="L24" s="3">
        <f t="shared" si="1"/>
        <v>1823</v>
      </c>
      <c r="M24" s="30">
        <v>5</v>
      </c>
      <c r="N24" s="30">
        <v>3.0158730158730158</v>
      </c>
    </row>
    <row r="25" spans="1:14" x14ac:dyDescent="0.25">
      <c r="A25" s="3">
        <f t="shared" si="0"/>
        <v>1832</v>
      </c>
      <c r="B25" s="30">
        <v>0.99</v>
      </c>
      <c r="C25" s="30">
        <v>1.1990438247011954</v>
      </c>
      <c r="L25" s="3">
        <f t="shared" si="1"/>
        <v>1824</v>
      </c>
      <c r="M25" s="30">
        <v>11.25</v>
      </c>
      <c r="N25" s="30">
        <v>6.4406779661016955</v>
      </c>
    </row>
    <row r="26" spans="1:14" x14ac:dyDescent="0.25">
      <c r="A26" s="3">
        <f t="shared" si="0"/>
        <v>1833</v>
      </c>
      <c r="B26" s="30">
        <v>1.615</v>
      </c>
      <c r="C26" s="30">
        <v>0.72199999999999998</v>
      </c>
      <c r="L26" s="3">
        <f t="shared" si="1"/>
        <v>1825</v>
      </c>
      <c r="M26" s="30">
        <v>5</v>
      </c>
      <c r="N26" s="30">
        <v>2.3565891472868219</v>
      </c>
    </row>
    <row r="27" spans="1:14" x14ac:dyDescent="0.25">
      <c r="A27" s="22" t="s">
        <v>5</v>
      </c>
      <c r="B27" s="44">
        <v>1.1000000000000001</v>
      </c>
      <c r="C27" s="30">
        <v>0.82190727399062369</v>
      </c>
      <c r="L27" s="3">
        <f t="shared" si="1"/>
        <v>1826</v>
      </c>
      <c r="M27" s="30">
        <v>5</v>
      </c>
      <c r="N27" s="30">
        <v>2.1</v>
      </c>
    </row>
    <row r="28" spans="1:14" x14ac:dyDescent="0.25">
      <c r="A28" s="32"/>
      <c r="B28" s="56"/>
      <c r="C28" s="65"/>
      <c r="L28" s="3">
        <f t="shared" si="1"/>
        <v>1827</v>
      </c>
      <c r="M28" s="30">
        <v>14</v>
      </c>
      <c r="N28" s="30">
        <v>5.952447552447552</v>
      </c>
    </row>
    <row r="29" spans="1:14" x14ac:dyDescent="0.25">
      <c r="A29" s="64" t="s">
        <v>17</v>
      </c>
      <c r="F29" s="81" t="s">
        <v>56</v>
      </c>
      <c r="G29" s="81"/>
      <c r="H29" s="81"/>
      <c r="L29" s="3">
        <f t="shared" si="1"/>
        <v>1828</v>
      </c>
      <c r="M29" s="30">
        <v>10</v>
      </c>
      <c r="N29" s="30">
        <v>5.1877133105802047</v>
      </c>
    </row>
    <row r="30" spans="1:14" x14ac:dyDescent="0.25">
      <c r="A30" s="37" t="s">
        <v>0</v>
      </c>
      <c r="B30" s="53" t="s">
        <v>21</v>
      </c>
      <c r="C30" s="54" t="s">
        <v>22</v>
      </c>
      <c r="L30" s="3">
        <f t="shared" si="1"/>
        <v>1829</v>
      </c>
      <c r="M30" s="30">
        <v>5</v>
      </c>
      <c r="N30" s="30">
        <v>2.5938566552901023</v>
      </c>
    </row>
    <row r="31" spans="1:14" x14ac:dyDescent="0.25">
      <c r="A31" s="17">
        <v>1812</v>
      </c>
      <c r="B31" s="40">
        <v>0.5</v>
      </c>
      <c r="C31" s="39"/>
      <c r="L31" s="3">
        <f t="shared" si="1"/>
        <v>1830</v>
      </c>
      <c r="M31" s="30">
        <v>5</v>
      </c>
      <c r="N31" s="30">
        <v>3.2203389830508478</v>
      </c>
    </row>
    <row r="32" spans="1:14" x14ac:dyDescent="0.25">
      <c r="A32" s="3">
        <f>+A31+1</f>
        <v>1813</v>
      </c>
      <c r="B32" s="6">
        <v>1.1000000000000001</v>
      </c>
      <c r="C32" s="30"/>
      <c r="L32" s="3">
        <f t="shared" si="1"/>
        <v>1831</v>
      </c>
      <c r="M32" s="30">
        <v>5</v>
      </c>
      <c r="N32" s="30">
        <v>5.2961672473867596</v>
      </c>
    </row>
    <row r="33" spans="1:14" x14ac:dyDescent="0.25">
      <c r="A33" s="3">
        <f t="shared" ref="A33:A52" si="2">+A32+1</f>
        <v>1814</v>
      </c>
      <c r="B33" s="6">
        <v>1.1000000000000001</v>
      </c>
      <c r="C33" s="30"/>
      <c r="L33" s="3">
        <f t="shared" si="1"/>
        <v>1832</v>
      </c>
      <c r="M33" s="30">
        <v>4</v>
      </c>
      <c r="N33" s="30">
        <v>5</v>
      </c>
    </row>
    <row r="34" spans="1:14" x14ac:dyDescent="0.25">
      <c r="A34" s="3">
        <f t="shared" si="2"/>
        <v>1815</v>
      </c>
      <c r="B34" s="6">
        <v>2.2000000000000002</v>
      </c>
      <c r="C34" s="30">
        <v>2.2219269102990036</v>
      </c>
      <c r="L34" s="16">
        <f t="shared" si="1"/>
        <v>1833</v>
      </c>
      <c r="M34" s="30">
        <v>4</v>
      </c>
      <c r="N34" s="30">
        <v>2</v>
      </c>
    </row>
    <row r="35" spans="1:14" x14ac:dyDescent="0.25">
      <c r="A35" s="3">
        <f t="shared" si="2"/>
        <v>1816</v>
      </c>
      <c r="B35" s="6">
        <v>1.2</v>
      </c>
      <c r="C35" s="30">
        <v>1.2</v>
      </c>
      <c r="L35" s="52" t="s">
        <v>5</v>
      </c>
      <c r="M35" s="63">
        <f>AVERAGE(M13:M34)</f>
        <v>6.3295454545454541</v>
      </c>
      <c r="N35" s="30">
        <v>4.4528945659851304</v>
      </c>
    </row>
    <row r="36" spans="1:14" x14ac:dyDescent="0.25">
      <c r="A36" s="3">
        <f t="shared" si="2"/>
        <v>1817</v>
      </c>
      <c r="B36" s="6">
        <v>1.3</v>
      </c>
      <c r="C36" s="30">
        <v>1.295737704918033</v>
      </c>
    </row>
    <row r="37" spans="1:14" x14ac:dyDescent="0.25">
      <c r="A37" s="3">
        <f t="shared" si="2"/>
        <v>1818</v>
      </c>
      <c r="B37" s="6">
        <v>2</v>
      </c>
      <c r="C37" s="30">
        <v>1.9301587301587304</v>
      </c>
      <c r="M37" s="64" t="s">
        <v>18</v>
      </c>
    </row>
    <row r="38" spans="1:14" x14ac:dyDescent="0.25">
      <c r="A38" s="3">
        <f t="shared" si="2"/>
        <v>1819</v>
      </c>
      <c r="B38" s="6">
        <v>2</v>
      </c>
      <c r="C38" s="30">
        <v>1.99344262295082</v>
      </c>
    </row>
    <row r="39" spans="1:14" x14ac:dyDescent="0.25">
      <c r="A39" s="3">
        <f t="shared" si="2"/>
        <v>1820</v>
      </c>
      <c r="B39" s="6">
        <v>1.3</v>
      </c>
      <c r="C39" s="30">
        <v>0.98799999999999999</v>
      </c>
    </row>
    <row r="40" spans="1:14" x14ac:dyDescent="0.25">
      <c r="A40" s="3">
        <f t="shared" si="2"/>
        <v>1821</v>
      </c>
      <c r="B40" s="6">
        <v>1.5</v>
      </c>
      <c r="C40" s="30">
        <v>1.3776435045317219</v>
      </c>
    </row>
    <row r="41" spans="1:14" x14ac:dyDescent="0.25">
      <c r="A41" s="3">
        <f t="shared" si="2"/>
        <v>1822</v>
      </c>
      <c r="B41" s="6">
        <v>2.7</v>
      </c>
      <c r="C41" s="30">
        <v>1.5457627118644071</v>
      </c>
    </row>
    <row r="42" spans="1:14" x14ac:dyDescent="0.25">
      <c r="A42" s="3">
        <f t="shared" si="2"/>
        <v>1823</v>
      </c>
      <c r="B42" s="6">
        <v>2.2999999999999998</v>
      </c>
      <c r="C42" s="30">
        <v>1.3873015873015873</v>
      </c>
    </row>
    <row r="43" spans="1:14" x14ac:dyDescent="0.25">
      <c r="A43" s="3">
        <f t="shared" si="2"/>
        <v>1824</v>
      </c>
      <c r="B43" s="6">
        <v>2</v>
      </c>
      <c r="C43" s="30">
        <v>1.1450094161958568</v>
      </c>
    </row>
    <row r="44" spans="1:14" x14ac:dyDescent="0.25">
      <c r="A44" s="3">
        <f t="shared" si="2"/>
        <v>1825</v>
      </c>
      <c r="B44" s="6">
        <v>1.4</v>
      </c>
      <c r="C44" s="30">
        <v>0.65984496124031011</v>
      </c>
    </row>
    <row r="45" spans="1:14" x14ac:dyDescent="0.25">
      <c r="A45" s="3">
        <f t="shared" si="2"/>
        <v>1826</v>
      </c>
      <c r="B45" s="6">
        <v>1.7</v>
      </c>
      <c r="C45" s="30">
        <v>0.64198757763975145</v>
      </c>
    </row>
    <row r="46" spans="1:14" x14ac:dyDescent="0.25">
      <c r="A46" s="3">
        <f t="shared" si="2"/>
        <v>1827</v>
      </c>
      <c r="B46" s="6">
        <v>1.1000000000000001</v>
      </c>
      <c r="C46" s="30">
        <v>0.46769230769230768</v>
      </c>
    </row>
    <row r="47" spans="1:14" x14ac:dyDescent="0.25">
      <c r="A47" s="3">
        <f t="shared" si="2"/>
        <v>1828</v>
      </c>
      <c r="B47" s="6">
        <v>2.1</v>
      </c>
      <c r="C47" s="30">
        <v>1.089419795221843</v>
      </c>
    </row>
    <row r="48" spans="1:14" x14ac:dyDescent="0.25">
      <c r="A48" s="3">
        <f t="shared" si="2"/>
        <v>1829</v>
      </c>
      <c r="B48" s="6">
        <v>2</v>
      </c>
      <c r="C48" s="30">
        <v>1.0375426621160408</v>
      </c>
    </row>
    <row r="49" spans="1:3" x14ac:dyDescent="0.25">
      <c r="A49" s="3">
        <f t="shared" si="2"/>
        <v>1830</v>
      </c>
      <c r="B49" s="6">
        <v>1.2</v>
      </c>
      <c r="C49" s="30">
        <v>0.77288135593220342</v>
      </c>
    </row>
    <row r="50" spans="1:3" x14ac:dyDescent="0.25">
      <c r="A50" s="3">
        <f t="shared" si="2"/>
        <v>1831</v>
      </c>
      <c r="B50" s="6">
        <v>1.4</v>
      </c>
      <c r="C50" s="30">
        <v>1.4829268292682924</v>
      </c>
    </row>
    <row r="51" spans="1:3" x14ac:dyDescent="0.25">
      <c r="A51" s="3">
        <f t="shared" si="2"/>
        <v>1832</v>
      </c>
      <c r="B51" s="6">
        <v>1.2</v>
      </c>
      <c r="C51" s="30">
        <v>1.4533864541832671</v>
      </c>
    </row>
    <row r="52" spans="1:3" x14ac:dyDescent="0.25">
      <c r="A52" s="16">
        <f t="shared" si="2"/>
        <v>1833</v>
      </c>
      <c r="B52" s="41">
        <v>1.1000000000000001</v>
      </c>
      <c r="C52" s="30">
        <v>0.49176470588235299</v>
      </c>
    </row>
    <row r="53" spans="1:3" x14ac:dyDescent="0.25">
      <c r="A53" s="15" t="s">
        <v>5</v>
      </c>
      <c r="B53" s="63">
        <f t="shared" ref="B53" si="3">AVERAGE(B31:B52)</f>
        <v>1.5636363636363639</v>
      </c>
      <c r="C53" s="30">
        <v>1.2201278861787648</v>
      </c>
    </row>
  </sheetData>
  <mergeCells count="3">
    <mergeCell ref="P14:T14"/>
    <mergeCell ref="F8:H8"/>
    <mergeCell ref="F29:H29"/>
  </mergeCells>
  <pageMargins left="0.7" right="0.7" top="0.75" bottom="0.75" header="0.3" footer="0.3"/>
  <pageSetup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Gráfico 1</vt:lpstr>
      <vt:lpstr>Gráfico 2</vt:lpstr>
      <vt:lpstr>Gráfico 3</vt:lpstr>
      <vt:lpstr>Gráficos 4 y 5</vt:lpstr>
      <vt:lpstr>Gráfico 6</vt:lpstr>
      <vt:lpstr>Gráficos 7 y 8</vt:lpstr>
      <vt:lpstr>Gráfico 9</vt:lpstr>
      <vt:lpstr>Gráficos 10, 11 y 12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María Paula Parolo</dc:creator>
  <cp:lastModifiedBy>Usuario de Windows</cp:lastModifiedBy>
  <cp:lastPrinted>2017-10-09T14:27:27Z</cp:lastPrinted>
  <dcterms:created xsi:type="dcterms:W3CDTF">2017-08-15T23:25:54Z</dcterms:created>
  <dcterms:modified xsi:type="dcterms:W3CDTF">2018-06-06T21:52:02Z</dcterms:modified>
</cp:coreProperties>
</file>